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1e280b836c48f1/ドキュメント/★アンコン/第31回（R070126@小劇場）/240915第5回理事会（開催要項）/"/>
    </mc:Choice>
  </mc:AlternateContent>
  <xr:revisionPtr revIDLastSave="5" documentId="13_ncr:1_{F7A6EDAD-8BA4-4077-8E3A-A5E1B3463AAD}" xr6:coauthVersionLast="47" xr6:coauthVersionMax="47" xr10:uidLastSave="{0E98D78F-999D-4E0F-9522-877F2B2EDF5D}"/>
  <workbookProtection workbookAlgorithmName="SHA-512" workbookHashValue="B2a84V97tykerTF66miTXkhSHMI/Qj6Z52U6DmFY3xpcwrv64DSF9r11ZWlj+kmeG9Oub7CEyad4DxIA+msxHw==" workbookSaltValue="muiu6XQ+Kz1eCHtIF6nWvw==" workbookSpinCount="100000" lockStructure="1"/>
  <bookViews>
    <workbookView xWindow="28680" yWindow="-120" windowWidth="29040" windowHeight="15720" xr2:uid="{00000000-000D-0000-FFFF-FFFF00000000}"/>
  </bookViews>
  <sheets>
    <sheet name="別紙1（参加申込書）" sheetId="19" r:id="rId1"/>
    <sheet name="記載例" sheetId="31" r:id="rId2"/>
    <sheet name="※編集不可①" sheetId="16" r:id="rId3"/>
    <sheet name="※編集不可②" sheetId="21" r:id="rId4"/>
    <sheet name="※編集不可③" sheetId="18" r:id="rId5"/>
  </sheets>
  <definedNames>
    <definedName name="_xlnm.Print_Area" localSheetId="1">記載例!$A$1:$W$41</definedName>
    <definedName name="_xlnm.Print_Area" localSheetId="0">'別紙1（参加申込書）'!$A$1:$K$41</definedName>
  </definedNames>
  <calcPr calcId="191029"/>
</workbook>
</file>

<file path=xl/calcChain.xml><?xml version="1.0" encoding="utf-8"?>
<calcChain xmlns="http://schemas.openxmlformats.org/spreadsheetml/2006/main">
  <c r="D41" i="31" l="1"/>
  <c r="A7" i="18"/>
  <c r="A8" i="18"/>
  <c r="A9" i="18"/>
  <c r="A10" i="18"/>
  <c r="A11" i="18"/>
  <c r="A12" i="18"/>
  <c r="A13" i="18"/>
  <c r="A6" i="18"/>
  <c r="B7" i="18"/>
  <c r="C7" i="18"/>
  <c r="D7" i="18"/>
  <c r="E7" i="18"/>
  <c r="F7" i="18"/>
  <c r="G7" i="18"/>
  <c r="H7" i="18"/>
  <c r="I7" i="18"/>
  <c r="J7" i="18"/>
  <c r="B8" i="18"/>
  <c r="C8" i="18"/>
  <c r="D8" i="18"/>
  <c r="E8" i="18"/>
  <c r="F8" i="18"/>
  <c r="G8" i="18"/>
  <c r="H8" i="18"/>
  <c r="I8" i="18"/>
  <c r="J8" i="18"/>
  <c r="B9" i="18"/>
  <c r="C9" i="18"/>
  <c r="D9" i="18"/>
  <c r="E9" i="18"/>
  <c r="F9" i="18"/>
  <c r="G9" i="18"/>
  <c r="H9" i="18"/>
  <c r="I9" i="18"/>
  <c r="J9" i="18"/>
  <c r="B10" i="18"/>
  <c r="C10" i="18"/>
  <c r="D10" i="18"/>
  <c r="E10" i="18"/>
  <c r="F10" i="18"/>
  <c r="G10" i="18"/>
  <c r="H10" i="18"/>
  <c r="I10" i="18"/>
  <c r="J10" i="18"/>
  <c r="B11" i="18"/>
  <c r="C11" i="18"/>
  <c r="D11" i="18"/>
  <c r="E11" i="18"/>
  <c r="F11" i="18"/>
  <c r="G11" i="18"/>
  <c r="H11" i="18"/>
  <c r="I11" i="18"/>
  <c r="J11" i="18"/>
  <c r="B12" i="18"/>
  <c r="C12" i="18"/>
  <c r="D12" i="18"/>
  <c r="E12" i="18"/>
  <c r="F12" i="18"/>
  <c r="G12" i="18"/>
  <c r="H12" i="18"/>
  <c r="I12" i="18"/>
  <c r="J12" i="18"/>
  <c r="B13" i="18"/>
  <c r="C13" i="18"/>
  <c r="D13" i="18"/>
  <c r="E13" i="18"/>
  <c r="F13" i="18"/>
  <c r="G13" i="18"/>
  <c r="H13" i="18"/>
  <c r="I13" i="18"/>
  <c r="J13" i="18"/>
  <c r="I6" i="18"/>
  <c r="T9" i="21"/>
  <c r="O3" i="21"/>
  <c r="T3" i="21" s="1"/>
  <c r="O4" i="21"/>
  <c r="T4" i="21" s="1"/>
  <c r="O5" i="21"/>
  <c r="T5" i="21" s="1"/>
  <c r="O6" i="21"/>
  <c r="T6" i="21" s="1"/>
  <c r="O7" i="21"/>
  <c r="T7" i="21" s="1"/>
  <c r="O8" i="21"/>
  <c r="T8" i="21" s="1"/>
  <c r="O9" i="21"/>
  <c r="N3" i="21"/>
  <c r="N4" i="21"/>
  <c r="N5" i="21"/>
  <c r="N6" i="21"/>
  <c r="N7" i="21"/>
  <c r="N8" i="21"/>
  <c r="N9" i="21"/>
  <c r="J3" i="21"/>
  <c r="J4" i="21"/>
  <c r="J5" i="21"/>
  <c r="J6" i="21"/>
  <c r="J7" i="21"/>
  <c r="J8" i="21"/>
  <c r="J9" i="21"/>
  <c r="I3" i="21"/>
  <c r="R3" i="21" s="1"/>
  <c r="I4" i="21"/>
  <c r="R4" i="21" s="1"/>
  <c r="I5" i="21"/>
  <c r="I6" i="21"/>
  <c r="Q6" i="21" s="1"/>
  <c r="I7" i="21"/>
  <c r="R7" i="21" s="1"/>
  <c r="I8" i="21"/>
  <c r="I9" i="21"/>
  <c r="Q9" i="21" s="1"/>
  <c r="J6" i="18"/>
  <c r="H6" i="18"/>
  <c r="G6" i="18"/>
  <c r="F6" i="18"/>
  <c r="B6" i="18"/>
  <c r="B3" i="18"/>
  <c r="E6" i="18"/>
  <c r="D6" i="18"/>
  <c r="C6" i="18"/>
  <c r="F3" i="18"/>
  <c r="E3" i="18"/>
  <c r="D3" i="18"/>
  <c r="C3" i="18"/>
  <c r="G3" i="18"/>
  <c r="H3" i="18"/>
  <c r="I3" i="18"/>
  <c r="J3" i="18"/>
  <c r="K3" i="18"/>
  <c r="L3" i="18"/>
  <c r="N3" i="18"/>
  <c r="M3" i="18"/>
  <c r="O2" i="21"/>
  <c r="T2" i="21" s="1"/>
  <c r="J2" i="21"/>
  <c r="F2" i="21"/>
  <c r="G2" i="21"/>
  <c r="N2" i="21"/>
  <c r="I2" i="21"/>
  <c r="S5" i="21" l="1"/>
  <c r="S3" i="21"/>
  <c r="Q3" i="21"/>
  <c r="Q7" i="21"/>
  <c r="S6" i="21"/>
  <c r="S9" i="21"/>
  <c r="R6" i="21"/>
  <c r="R9" i="21"/>
  <c r="S7" i="21"/>
  <c r="S4" i="21"/>
  <c r="Q4" i="21"/>
  <c r="Q5" i="21"/>
  <c r="R5" i="21"/>
  <c r="D39" i="19"/>
  <c r="S3" i="18" s="1"/>
  <c r="R8" i="21"/>
  <c r="S8" i="21"/>
  <c r="Q8" i="21"/>
  <c r="R2" i="21"/>
  <c r="Q2" i="21"/>
  <c r="S2" i="21"/>
  <c r="D37" i="19" l="1"/>
  <c r="R3" i="18" s="1"/>
  <c r="D34" i="19"/>
  <c r="D33" i="19"/>
  <c r="P3" i="18" s="1"/>
  <c r="D35" i="19" l="1"/>
  <c r="D41" i="19" s="1"/>
  <c r="O3" i="18" s="1"/>
  <c r="Q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DAICHI Mori</author>
  </authors>
  <commentList>
    <comment ref="J7" authorId="0" shapeId="0" xr:uid="{00000000-0006-0000-0000-000001000000}">
      <text>
        <r>
          <rPr>
            <sz val="11"/>
            <color indexed="81"/>
            <rFont val="メイリオ"/>
            <family val="3"/>
            <charset val="128"/>
          </rPr>
          <t>WEBフォーム登録の日付を入力すること</t>
        </r>
      </text>
    </comment>
    <comment ref="H9" authorId="0" shapeId="0" xr:uid="{00000000-0006-0000-0000-000002000000}">
      <text>
        <r>
          <rPr>
            <b/>
            <u/>
            <sz val="14"/>
            <color indexed="81"/>
            <rFont val="メイリオ"/>
            <family val="3"/>
            <charset val="128"/>
          </rPr>
          <t>押印は不要</t>
        </r>
        <r>
          <rPr>
            <sz val="11"/>
            <color indexed="81"/>
            <rFont val="メイリオ"/>
            <family val="3"/>
            <charset val="128"/>
          </rPr>
          <t xml:space="preserve">
団体都合により押印したものを提出する場合は、
WEBフォーム記載の提出先まで郵送提出可能であるが、
</t>
        </r>
        <r>
          <rPr>
            <b/>
            <u/>
            <sz val="11"/>
            <color indexed="81"/>
            <rFont val="メイリオ"/>
            <family val="3"/>
            <charset val="128"/>
          </rPr>
          <t>入力済みの本Excelデータのメール提出を併せて行う</t>
        </r>
        <r>
          <rPr>
            <sz val="11"/>
            <color indexed="81"/>
            <rFont val="メイリオ"/>
            <family val="3"/>
            <charset val="128"/>
          </rPr>
          <t>こと
※複数団体(校)による合同団体の場合は、各団体の代表者名を並記すること</t>
        </r>
      </text>
    </comment>
    <comment ref="D12" authorId="0" shapeId="0" xr:uid="{00000000-0006-0000-0000-000003000000}">
      <text>
        <r>
          <rPr>
            <sz val="11"/>
            <color indexed="81"/>
            <rFont val="メイリオ"/>
            <family val="3"/>
            <charset val="128"/>
          </rPr>
          <t>・愛媛県連加盟団体 ⇒ ドロップダウンリストから選択
・非加盟団体 ⇒ 直接入力
※複数団体(校)による合同団体の場合は、各団体名を並記すること</t>
        </r>
      </text>
    </comment>
    <comment ref="K13" authorId="0" shapeId="0" xr:uid="{00000000-0006-0000-0000-000004000000}">
      <text>
        <r>
          <rPr>
            <sz val="11"/>
            <color indexed="81"/>
            <rFont val="メイリオ"/>
            <family val="3"/>
            <charset val="128"/>
          </rPr>
          <t>複数団体(校)による合同団体については以下のとおり
・全団体が愛媛県連に加盟している ⇒ 「加盟」扱い
・それ以外の場合 ⇒ 「非加盟」扱い</t>
        </r>
      </text>
    </comment>
    <comment ref="J15" authorId="0" shapeId="0" xr:uid="{00000000-0006-0000-0000-000005000000}">
      <text>
        <r>
          <rPr>
            <sz val="11"/>
            <color indexed="81"/>
            <rFont val="メイリオ"/>
            <family val="3"/>
            <charset val="128"/>
          </rPr>
          <t>大会当日含め連絡可能な電話番号を入力すること</t>
        </r>
      </text>
    </comment>
    <comment ref="D18" authorId="0" shapeId="0" xr:uid="{00000000-0006-0000-0000-000006000000}">
      <text>
        <r>
          <rPr>
            <sz val="11"/>
            <color indexed="81"/>
            <rFont val="メイリオ"/>
            <family val="3"/>
            <charset val="128"/>
          </rPr>
          <t>参加申込後の連絡は原則電子メールで行うため、必ず１つ以上入力すること（最大２宛先）
※PDFファイル等電子データの受信が可能なアドレスを入力すること
※事業部アドレス（ehime_ca-ensemble@yahoo.co.jp）からのメールが受信可能な設定にすること</t>
        </r>
      </text>
    </comment>
    <comment ref="H22" authorId="0" shapeId="0" xr:uid="{00000000-0006-0000-0000-000007000000}">
      <text>
        <r>
          <rPr>
            <sz val="11"/>
            <color indexed="81"/>
            <rFont val="メイリオ"/>
            <family val="3"/>
            <charset val="128"/>
          </rPr>
          <t>アンサンブルコンテスト（ジャンル別／フリー）で曲間入替えを行う場合、歌い手の延べ人数を入力すること
（＝3名まで入替え可能なため、最大で19人）</t>
        </r>
      </text>
    </comment>
    <comment ref="I22" authorId="0" shapeId="0" xr:uid="{00000000-0006-0000-0000-000008000000}">
      <text>
        <r>
          <rPr>
            <sz val="11"/>
            <color indexed="81"/>
            <rFont val="メイリオ"/>
            <family val="3"/>
            <charset val="128"/>
          </rPr>
          <t>録音データ提供希望は、大会当日団体受付でも追加希望可能（現金精算）
※希望ありで申し込んだ場合のキャンセル（返金）は不可</t>
        </r>
      </text>
    </comment>
    <comment ref="H41" authorId="0" shapeId="0" xr:uid="{00000000-0006-0000-0000-000009000000}">
      <text>
        <r>
          <rPr>
            <sz val="11"/>
            <color indexed="81"/>
            <rFont val="メイリオ"/>
            <family val="3"/>
            <charset val="128"/>
          </rPr>
          <t>領収証はＡ①/Ａ②/Ｂ/Ｃの最大４枚を作成（大会当日団体受付でお渡し）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DAICHI Mori</author>
  </authors>
  <commentList>
    <comment ref="J7" authorId="0" shapeId="0" xr:uid="{00000000-0006-0000-0100-000001000000}">
      <text>
        <r>
          <rPr>
            <sz val="11"/>
            <color indexed="81"/>
            <rFont val="メイリオ"/>
            <family val="3"/>
            <charset val="128"/>
          </rPr>
          <t>WEBフォーム登録の日付を入力すること</t>
        </r>
      </text>
    </comment>
    <comment ref="H9" authorId="0" shapeId="0" xr:uid="{00000000-0006-0000-0100-000002000000}">
      <text>
        <r>
          <rPr>
            <b/>
            <u/>
            <sz val="14"/>
            <color indexed="81"/>
            <rFont val="メイリオ"/>
            <family val="3"/>
            <charset val="128"/>
          </rPr>
          <t>押印は不要</t>
        </r>
        <r>
          <rPr>
            <sz val="11"/>
            <color indexed="81"/>
            <rFont val="メイリオ"/>
            <family val="3"/>
            <charset val="128"/>
          </rPr>
          <t xml:space="preserve">
団体都合により押印したものを提出する場合は、
WEBフォーム記載の提出先まで郵送提出可能であるが、
</t>
        </r>
        <r>
          <rPr>
            <b/>
            <u/>
            <sz val="11"/>
            <color indexed="81"/>
            <rFont val="メイリオ"/>
            <family val="3"/>
            <charset val="128"/>
          </rPr>
          <t>入力済みの本Excelデータのメール提出を併せて行う</t>
        </r>
        <r>
          <rPr>
            <sz val="11"/>
            <color indexed="81"/>
            <rFont val="メイリオ"/>
            <family val="3"/>
            <charset val="128"/>
          </rPr>
          <t>こと
※複数団体(校)による合同団体の場合は、各団体の代表者名を並記すること</t>
        </r>
      </text>
    </comment>
    <comment ref="D12" authorId="0" shapeId="0" xr:uid="{00000000-0006-0000-0100-000003000000}">
      <text>
        <r>
          <rPr>
            <sz val="11"/>
            <color indexed="81"/>
            <rFont val="メイリオ"/>
            <family val="3"/>
            <charset val="128"/>
          </rPr>
          <t>・愛媛県連加盟団体 ⇒ ドロップダウンリストから選択
・非加盟団体 ⇒ 直接入力
※複数団体(校)による合同団体の場合は、各団体名を並記すること</t>
        </r>
      </text>
    </comment>
    <comment ref="K13" authorId="0" shapeId="0" xr:uid="{00000000-0006-0000-0100-000004000000}">
      <text>
        <r>
          <rPr>
            <sz val="11"/>
            <color indexed="81"/>
            <rFont val="メイリオ"/>
            <family val="3"/>
            <charset val="128"/>
          </rPr>
          <t>複数団体(校)による合同団体については以下のとおり
・全団体が愛媛県連に加盟している ⇒ 「加盟」扱い
・それ以外の場合 ⇒ 「非加盟」扱い</t>
        </r>
      </text>
    </comment>
    <comment ref="J15" authorId="0" shapeId="0" xr:uid="{00000000-0006-0000-0100-000005000000}">
      <text>
        <r>
          <rPr>
            <sz val="11"/>
            <color indexed="81"/>
            <rFont val="メイリオ"/>
            <family val="3"/>
            <charset val="128"/>
          </rPr>
          <t>大会当日含め連絡可能な電話番号を入力すること</t>
        </r>
      </text>
    </comment>
    <comment ref="D18" authorId="0" shapeId="0" xr:uid="{00000000-0006-0000-0100-000006000000}">
      <text>
        <r>
          <rPr>
            <sz val="11"/>
            <color indexed="81"/>
            <rFont val="メイリオ"/>
            <family val="3"/>
            <charset val="128"/>
          </rPr>
          <t>参加申込後の連絡は原則電子メールで行うため、必ず１つ以上入力すること（最大２宛先）
※PDFファイル等電子データの受信が可能なアドレスを入力すること
※事業部アドレス（ehime_ca-ensemble@yahoo.co.jp）からのメールが受信可能な設定にすること</t>
        </r>
      </text>
    </comment>
    <comment ref="H22" authorId="0" shapeId="0" xr:uid="{00000000-0006-0000-0100-000007000000}">
      <text>
        <r>
          <rPr>
            <sz val="11"/>
            <color indexed="81"/>
            <rFont val="メイリオ"/>
            <family val="3"/>
            <charset val="128"/>
          </rPr>
          <t>アンサンブルコンテスト（ジャンル別／フリー）で曲間入替えを行う場合、歌い手の延べ人数を入力すること
（＝3名まで入替え可能なため、最大で19人）</t>
        </r>
      </text>
    </comment>
    <comment ref="I22" authorId="0" shapeId="0" xr:uid="{00000000-0006-0000-0100-000008000000}">
      <text>
        <r>
          <rPr>
            <sz val="11"/>
            <color indexed="81"/>
            <rFont val="メイリオ"/>
            <family val="3"/>
            <charset val="128"/>
          </rPr>
          <t>録音データ提供希望は、大会当日団体受付でも追加希望可能（現金精算）
※希望ありで申し込んだ場合のキャンセル（返金）は不可</t>
        </r>
      </text>
    </comment>
    <comment ref="H41" authorId="0" shapeId="0" xr:uid="{00000000-0006-0000-0100-000009000000}">
      <text>
        <r>
          <rPr>
            <sz val="11"/>
            <color indexed="81"/>
            <rFont val="メイリオ"/>
            <family val="3"/>
            <charset val="128"/>
          </rPr>
          <t>領収証はＡ①/Ａ②/Ｂ/Ｃの最大４枚を作成（大会当日団体受付でお渡し）</t>
        </r>
      </text>
    </comment>
  </commentList>
</comments>
</file>

<file path=xl/sharedStrings.xml><?xml version="1.0" encoding="utf-8"?>
<sst xmlns="http://schemas.openxmlformats.org/spreadsheetml/2006/main" count="274" uniqueCount="192">
  <si>
    <t>氏名</t>
    <rPh sb="0" eb="2">
      <t>シメイ</t>
    </rPh>
    <phoneticPr fontId="1"/>
  </si>
  <si>
    <t>住所</t>
    <rPh sb="0" eb="2">
      <t>ジュウショ</t>
    </rPh>
    <phoneticPr fontId="1"/>
  </si>
  <si>
    <t>ジュニア</t>
    <phoneticPr fontId="1"/>
  </si>
  <si>
    <t>ふりがな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</si>
  <si>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</si>
  <si>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</si>
  <si>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愛媛県合唱連盟理事長</t>
    <rPh sb="0" eb="7">
      <t>エヒメケンガッショウレンメイ</t>
    </rPh>
    <rPh sb="7" eb="10">
      <t>リジチョウ</t>
    </rPh>
    <phoneticPr fontId="1"/>
  </si>
  <si>
    <t>次のとおり参加を申し込みます。</t>
    <phoneticPr fontId="1"/>
  </si>
  <si>
    <t>愛媛　太郎</t>
    <rPh sb="0" eb="2">
      <t>エヒメ</t>
    </rPh>
    <rPh sb="3" eb="5">
      <t>タロウ</t>
    </rPh>
    <phoneticPr fontId="1"/>
  </si>
  <si>
    <t>えひめ　いちろう</t>
    <phoneticPr fontId="1"/>
  </si>
  <si>
    <t>団体名</t>
    <rPh sb="0" eb="3">
      <t>ダンタイメイ</t>
    </rPh>
    <phoneticPr fontId="1"/>
  </si>
  <si>
    <t>申請日</t>
    <rPh sb="0" eb="3">
      <t>シンセイビ</t>
    </rPh>
    <phoneticPr fontId="1"/>
  </si>
  <si>
    <t>№</t>
    <phoneticPr fontId="1"/>
  </si>
  <si>
    <t>連絡先氏名</t>
    <rPh sb="0" eb="5">
      <t>レンラクサキシメイ</t>
    </rPh>
    <phoneticPr fontId="1"/>
  </si>
  <si>
    <t>郵便番号</t>
    <rPh sb="0" eb="4">
      <t>ユウビンバンゴウ</t>
    </rPh>
    <phoneticPr fontId="1"/>
  </si>
  <si>
    <t>当日来場者数</t>
    <rPh sb="0" eb="2">
      <t>トウジツ</t>
    </rPh>
    <rPh sb="2" eb="6">
      <t>ライジョウシャスウ</t>
    </rPh>
    <phoneticPr fontId="1"/>
  </si>
  <si>
    <t>加盟区分</t>
    <rPh sb="0" eb="2">
      <t>カメイ</t>
    </rPh>
    <rPh sb="2" eb="4">
      <t>クブン</t>
    </rPh>
    <phoneticPr fontId="1"/>
  </si>
  <si>
    <t>参加料合計</t>
    <rPh sb="0" eb="3">
      <t>サンカリョウ</t>
    </rPh>
    <rPh sb="3" eb="5">
      <t>ゴウケイ</t>
    </rPh>
    <phoneticPr fontId="1"/>
  </si>
  <si>
    <t>集計表（自動入力。参加団体側編集しないこと。）</t>
    <rPh sb="0" eb="3">
      <t>シュウケイヒョウ</t>
    </rPh>
    <rPh sb="4" eb="8">
      <t>ジドウニュウリョク</t>
    </rPh>
    <rPh sb="9" eb="14">
      <t>サンカダンタイガワ</t>
    </rPh>
    <rPh sb="14" eb="16">
      <t>ヘンシュウ</t>
    </rPh>
    <phoneticPr fontId="1"/>
  </si>
  <si>
    <t>一般</t>
    <rPh sb="0" eb="2">
      <t>イッパン</t>
    </rPh>
    <phoneticPr fontId="1"/>
  </si>
  <si>
    <t>〒</t>
    <phoneticPr fontId="1"/>
  </si>
  <si>
    <t>申込区分</t>
    <rPh sb="0" eb="2">
      <t>モウシコミ</t>
    </rPh>
    <rPh sb="2" eb="4">
      <t>クブン</t>
    </rPh>
    <phoneticPr fontId="1"/>
  </si>
  <si>
    <t>高等学校</t>
    <rPh sb="0" eb="4">
      <t>コウトウガッコウ</t>
    </rPh>
    <phoneticPr fontId="1"/>
  </si>
  <si>
    <t>加盟</t>
    <rPh sb="0" eb="2">
      <t>カメイ</t>
    </rPh>
    <phoneticPr fontId="1"/>
  </si>
  <si>
    <t>非加盟</t>
    <rPh sb="0" eb="3">
      <t>ヒカメイ</t>
    </rPh>
    <phoneticPr fontId="1"/>
  </si>
  <si>
    <t>電話①（携帯電話）</t>
    <rPh sb="0" eb="2">
      <t>デンワ</t>
    </rPh>
    <rPh sb="4" eb="6">
      <t>ケイタイ</t>
    </rPh>
    <rPh sb="6" eb="8">
      <t>デンワ</t>
    </rPh>
    <phoneticPr fontId="1"/>
  </si>
  <si>
    <t>名</t>
    <rPh sb="0" eb="1">
      <t>メイ</t>
    </rPh>
    <phoneticPr fontId="1"/>
  </si>
  <si>
    <t>代表者名</t>
    <rPh sb="0" eb="3">
      <t>ダイヒョウシャ</t>
    </rPh>
    <rPh sb="3" eb="4">
      <t>メイ</t>
    </rPh>
    <phoneticPr fontId="1"/>
  </si>
  <si>
    <t>（学校長名）</t>
    <rPh sb="1" eb="4">
      <t>ガッコウチョウ</t>
    </rPh>
    <rPh sb="4" eb="5">
      <t>メイ</t>
    </rPh>
    <phoneticPr fontId="1"/>
  </si>
  <si>
    <t>愛媛県連加盟（選択）</t>
    <rPh sb="0" eb="2">
      <t>エヒメ</t>
    </rPh>
    <rPh sb="2" eb="4">
      <t>ケンレン</t>
    </rPh>
    <rPh sb="4" eb="6">
      <t>カメイ</t>
    </rPh>
    <phoneticPr fontId="1"/>
  </si>
  <si>
    <t>申込区分（選択）</t>
    <rPh sb="0" eb="2">
      <t>モウシコ</t>
    </rPh>
    <rPh sb="2" eb="4">
      <t>クブン</t>
    </rPh>
    <rPh sb="5" eb="7">
      <t>センタク</t>
    </rPh>
    <phoneticPr fontId="1"/>
  </si>
  <si>
    <t>住所
(文書等送付先)</t>
    <rPh sb="0" eb="2">
      <t>ジュウショ</t>
    </rPh>
    <rPh sb="4" eb="7">
      <t>ブンショトウ</t>
    </rPh>
    <rPh sb="7" eb="10">
      <t>ソウフサキ</t>
    </rPh>
    <phoneticPr fontId="1"/>
  </si>
  <si>
    <t>出場部門</t>
    <rPh sb="0" eb="4">
      <t>シュツジョウブモン</t>
    </rPh>
    <phoneticPr fontId="1"/>
  </si>
  <si>
    <t>録音データ
提供希望</t>
    <rPh sb="0" eb="2">
      <t>ロクオン</t>
    </rPh>
    <rPh sb="6" eb="8">
      <t>テイキョウ</t>
    </rPh>
    <rPh sb="8" eb="10">
      <t>キボウ</t>
    </rPh>
    <phoneticPr fontId="1"/>
  </si>
  <si>
    <r>
      <t xml:space="preserve">全国推薦希望
</t>
    </r>
    <r>
      <rPr>
        <sz val="9"/>
        <rFont val="BIZ UDPゴシック"/>
        <family val="3"/>
        <charset val="128"/>
      </rPr>
      <t>※ｼﾞｬﾝﾙ別ｺﾝﾃｽﾄのみ</t>
    </r>
    <rPh sb="0" eb="4">
      <t>ゼンコクスイセン</t>
    </rPh>
    <rPh sb="4" eb="6">
      <t>キボウ</t>
    </rPh>
    <rPh sb="13" eb="14">
      <t>ベツ</t>
    </rPh>
    <phoneticPr fontId="1"/>
  </si>
  <si>
    <t>グループ名</t>
    <rPh sb="4" eb="5">
      <t>メイ</t>
    </rPh>
    <phoneticPr fontId="1"/>
  </si>
  <si>
    <t>ﾌﾘｰｺﾝﾃｽﾄ</t>
    <phoneticPr fontId="1"/>
  </si>
  <si>
    <t>ﾌｪｽﾃｨﾊﾞﾙ</t>
    <phoneticPr fontId="1"/>
  </si>
  <si>
    <t>ｼﾞｬﾝﾙ別</t>
    <rPh sb="5" eb="6">
      <t>ベツ</t>
    </rPh>
    <phoneticPr fontId="1"/>
  </si>
  <si>
    <t>団体来場者数
（実人数・見込み）</t>
    <rPh sb="0" eb="2">
      <t>ダンタイ</t>
    </rPh>
    <rPh sb="5" eb="6">
      <t>スウ</t>
    </rPh>
    <rPh sb="8" eb="10">
      <t>ジツニン</t>
    </rPh>
    <rPh sb="12" eb="14">
      <t>ミコ</t>
    </rPh>
    <phoneticPr fontId="1"/>
  </si>
  <si>
    <t>愛媛県連加盟</t>
    <rPh sb="0" eb="3">
      <t>エヒメケン</t>
    </rPh>
    <rPh sb="4" eb="6">
      <t>カメイ</t>
    </rPh>
    <phoneticPr fontId="1"/>
  </si>
  <si>
    <t>希望</t>
    <rPh sb="0" eb="2">
      <t>キボウ</t>
    </rPh>
    <phoneticPr fontId="1"/>
  </si>
  <si>
    <t>○（希望）</t>
    <rPh sb="2" eb="4">
      <t>キボウ</t>
    </rPh>
    <phoneticPr fontId="1"/>
  </si>
  <si>
    <t>×</t>
    <phoneticPr fontId="1"/>
  </si>
  <si>
    <t>出場部門</t>
    <rPh sb="0" eb="2">
      <t>シュツジョウ</t>
    </rPh>
    <rPh sb="2" eb="4">
      <t>ブモン</t>
    </rPh>
    <phoneticPr fontId="1"/>
  </si>
  <si>
    <t>円</t>
    <rPh sb="0" eb="1">
      <t>エン</t>
    </rPh>
    <phoneticPr fontId="1"/>
  </si>
  <si>
    <t>①＋②</t>
    <phoneticPr fontId="1"/>
  </si>
  <si>
    <t>【Ａ＋Ｂ＋Ｃ】</t>
    <phoneticPr fontId="1"/>
  </si>
  <si>
    <t>合　計</t>
    <rPh sb="0" eb="1">
      <t>ゴウ</t>
    </rPh>
    <rPh sb="2" eb="3">
      <t>ケイ</t>
    </rPh>
    <phoneticPr fontId="1"/>
  </si>
  <si>
    <t>アンサンブルコンテスト（ジャンル別／フリー）参加料</t>
    <rPh sb="16" eb="17">
      <t>ベツ</t>
    </rPh>
    <rPh sb="22" eb="25">
      <t>サンカリョウ</t>
    </rPh>
    <phoneticPr fontId="1"/>
  </si>
  <si>
    <t>フェスティバル参加料</t>
    <rPh sb="7" eb="10">
      <t>サンカリョウ</t>
    </rPh>
    <phoneticPr fontId="1"/>
  </si>
  <si>
    <t>演奏録音データ有償提供</t>
    <rPh sb="0" eb="2">
      <t>エンソウ</t>
    </rPh>
    <rPh sb="2" eb="4">
      <t>ロクオン</t>
    </rPh>
    <rPh sb="7" eb="9">
      <t>ユウショウ</t>
    </rPh>
    <rPh sb="9" eb="11">
      <t>テイキョウ</t>
    </rPh>
    <phoneticPr fontId="1"/>
  </si>
  <si>
    <t>500円×提供希望Ｇ数</t>
    <rPh sb="3" eb="4">
      <t>エン</t>
    </rPh>
    <rPh sb="5" eb="9">
      <t>テイキョウキボウ</t>
    </rPh>
    <rPh sb="10" eb="11">
      <t>スウ</t>
    </rPh>
    <phoneticPr fontId="1"/>
  </si>
  <si>
    <t>参加料（申込区分・加盟状況による）×G数</t>
    <rPh sb="0" eb="3">
      <t>サンカリョウ</t>
    </rPh>
    <rPh sb="4" eb="6">
      <t>モウシコミ</t>
    </rPh>
    <rPh sb="6" eb="8">
      <t>クブン</t>
    </rPh>
    <rPh sb="9" eb="11">
      <t>カメイ</t>
    </rPh>
    <rPh sb="11" eb="13">
      <t>ジョウキョウ</t>
    </rPh>
    <rPh sb="19" eb="20">
      <t>スウ</t>
    </rPh>
    <phoneticPr fontId="1"/>
  </si>
  <si>
    <t>500円×出演人数</t>
    <rPh sb="3" eb="4">
      <t>エン</t>
    </rPh>
    <rPh sb="5" eb="9">
      <t>シュツエンニンズ</t>
    </rPh>
    <phoneticPr fontId="1"/>
  </si>
  <si>
    <t>グループ参加料 （①）</t>
    <rPh sb="4" eb="7">
      <t>サンカリョウ</t>
    </rPh>
    <phoneticPr fontId="1"/>
  </si>
  <si>
    <t>出演者比例分担金 （②）</t>
    <rPh sb="0" eb="3">
      <t>シュツエンシャ</t>
    </rPh>
    <rPh sb="3" eb="8">
      <t>ヒレイブンタンキン</t>
    </rPh>
    <phoneticPr fontId="1"/>
  </si>
  <si>
    <t>［別紙１］</t>
    <rPh sb="1" eb="3">
      <t>ベッシ</t>
    </rPh>
    <phoneticPr fontId="1"/>
  </si>
  <si>
    <t>小　計 ［Ａ］</t>
    <rPh sb="0" eb="1">
      <t>ショウ</t>
    </rPh>
    <rPh sb="2" eb="3">
      <t>ケイ</t>
    </rPh>
    <phoneticPr fontId="1"/>
  </si>
  <si>
    <t>小　計 ［Ｂ］</t>
    <rPh sb="0" eb="1">
      <t>ショウ</t>
    </rPh>
    <rPh sb="2" eb="3">
      <t>ケイ</t>
    </rPh>
    <phoneticPr fontId="1"/>
  </si>
  <si>
    <t>小　計 ［Ｃ］</t>
    <rPh sb="0" eb="1">
      <t>ショウ</t>
    </rPh>
    <rPh sb="2" eb="3">
      <t>ケイ</t>
    </rPh>
    <phoneticPr fontId="1"/>
  </si>
  <si>
    <t>◎合計金額</t>
    <rPh sb="1" eb="3">
      <t>ゴウケイ</t>
    </rPh>
    <rPh sb="3" eb="5">
      <t>キンガク</t>
    </rPh>
    <phoneticPr fontId="1"/>
  </si>
  <si>
    <t>参　加　申　込　書</t>
    <phoneticPr fontId="1"/>
  </si>
  <si>
    <t>連絡先
（事務担当者）</t>
    <rPh sb="5" eb="10">
      <t>ジムタントウシャ</t>
    </rPh>
    <phoneticPr fontId="1"/>
  </si>
  <si>
    <t>新居浜市立西中学校合唱部</t>
  </si>
  <si>
    <t>新居浜市立泉川中学校音楽部</t>
    <rPh sb="10" eb="12">
      <t>オンガク</t>
    </rPh>
    <rPh sb="12" eb="13">
      <t>ブ</t>
    </rPh>
    <phoneticPr fontId="1"/>
  </si>
  <si>
    <t>新居浜市立角野中学校合唱部</t>
  </si>
  <si>
    <t>西条市立西条東中学校音楽部</t>
  </si>
  <si>
    <t>西条市立西条北中学校合唱部</t>
  </si>
  <si>
    <t>西条市立西条南中学校合唱部</t>
  </si>
  <si>
    <t>愛媛大学教育学部附属中学校コーラス部</t>
  </si>
  <si>
    <t>松山市立久米中学校合唱部</t>
  </si>
  <si>
    <t>松山市立西中学校合唱部</t>
    <rPh sb="0" eb="4">
      <t>マツヤマシリツ</t>
    </rPh>
    <rPh sb="4" eb="5">
      <t>ニシ</t>
    </rPh>
    <rPh sb="5" eb="8">
      <t>チュウガッコウ</t>
    </rPh>
    <rPh sb="8" eb="10">
      <t>ガッショウ</t>
    </rPh>
    <rPh sb="10" eb="11">
      <t>ブ</t>
    </rPh>
    <phoneticPr fontId="2"/>
  </si>
  <si>
    <t>新居浜市立東中学校音楽部</t>
    <rPh sb="0" eb="5">
      <t>ニイハマシリツ</t>
    </rPh>
    <rPh sb="5" eb="6">
      <t>ヒガシ</t>
    </rPh>
    <rPh sb="6" eb="9">
      <t>チュウガッコウ</t>
    </rPh>
    <rPh sb="9" eb="11">
      <t>オンガク</t>
    </rPh>
    <rPh sb="11" eb="12">
      <t>ブ</t>
    </rPh>
    <phoneticPr fontId="2"/>
  </si>
  <si>
    <t>今治明徳中学校合唱部</t>
    <rPh sb="0" eb="2">
      <t>イマバリ</t>
    </rPh>
    <rPh sb="2" eb="4">
      <t>メイトク</t>
    </rPh>
    <rPh sb="4" eb="7">
      <t>チュウガッコウ</t>
    </rPh>
    <rPh sb="7" eb="9">
      <t>ガッショウ</t>
    </rPh>
    <rPh sb="9" eb="10">
      <t>ブ</t>
    </rPh>
    <phoneticPr fontId="2"/>
  </si>
  <si>
    <t>松山市立道後中学校合唱団</t>
    <rPh sb="0" eb="4">
      <t>マツヤマシリツ</t>
    </rPh>
    <rPh sb="4" eb="6">
      <t>ドウゴ</t>
    </rPh>
    <rPh sb="6" eb="9">
      <t>チュウガッコウ</t>
    </rPh>
    <rPh sb="9" eb="11">
      <t>ガッショウ</t>
    </rPh>
    <rPh sb="11" eb="12">
      <t>ダン</t>
    </rPh>
    <phoneticPr fontId="2"/>
  </si>
  <si>
    <t>愛媛県立新居浜西高等学校合唱部</t>
  </si>
  <si>
    <t>愛媛県立西条高等学校合唱部</t>
  </si>
  <si>
    <t>愛媛県立今治西高等学校コーラス部</t>
  </si>
  <si>
    <t>愛媛県立北条高等学校コーラス部</t>
  </si>
  <si>
    <t>愛媛県立松山東高等学校コーラス部</t>
  </si>
  <si>
    <t>愛媛県立松山南高等学校コーラス部</t>
    <rPh sb="6" eb="7">
      <t>ミナミ</t>
    </rPh>
    <phoneticPr fontId="2"/>
  </si>
  <si>
    <t>済美高等学校合唱部</t>
  </si>
  <si>
    <t>聖カタリナ学園高等学校コーラス部</t>
    <rPh sb="5" eb="7">
      <t>ガクエン</t>
    </rPh>
    <phoneticPr fontId="1"/>
  </si>
  <si>
    <t>愛媛県立松山中央高等学校コーラス部</t>
  </si>
  <si>
    <t>愛媛県立大洲高等学校コーラス部</t>
  </si>
  <si>
    <t>愛媛県立八幡浜高等学校コーラス部</t>
  </si>
  <si>
    <t>愛媛県立吉田高等学校声楽部</t>
  </si>
  <si>
    <t>愛媛大学合唱団</t>
  </si>
  <si>
    <t>愛媛大学医学部合唱倶楽部コルデ・ボカーレ</t>
  </si>
  <si>
    <t>松山大学グリークラブ</t>
    <rPh sb="0" eb="2">
      <t>マツヤマ</t>
    </rPh>
    <rPh sb="2" eb="4">
      <t>ダイガク</t>
    </rPh>
    <phoneticPr fontId="2"/>
  </si>
  <si>
    <t>伊予銀行合唱団</t>
  </si>
  <si>
    <t>新居浜女声合唱団“彩”</t>
  </si>
  <si>
    <t>西条葵コーラス</t>
  </si>
  <si>
    <t>今治女声合唱クローエ</t>
  </si>
  <si>
    <t>今治女声合唱団ル・ソレイユ</t>
  </si>
  <si>
    <t>コーロ　カメリア</t>
  </si>
  <si>
    <t>東雲コーラス</t>
  </si>
  <si>
    <t>ひがしコーラス</t>
  </si>
  <si>
    <t>フラウエンコール・えひめ</t>
  </si>
  <si>
    <t>松山女声合唱団</t>
  </si>
  <si>
    <t>レディース・シンガーズ伊予</t>
  </si>
  <si>
    <t>重信コーラス</t>
  </si>
  <si>
    <t>保内合唱団</t>
  </si>
  <si>
    <t>コール・プリンセス</t>
  </si>
  <si>
    <t>ザ・シーブリーズ</t>
  </si>
  <si>
    <t>新居浜混声合唱団</t>
  </si>
  <si>
    <t>西条市民合唱団混声コール・エコー</t>
  </si>
  <si>
    <t>男声合唱団「我夢」</t>
  </si>
  <si>
    <t>えひめグリークラブ</t>
  </si>
  <si>
    <t>松山市民合唱団</t>
  </si>
  <si>
    <t>カンマーコール愛媛</t>
  </si>
  <si>
    <t>Chorsal 《コールサル》</t>
  </si>
  <si>
    <t>宇和島合唱団</t>
  </si>
  <si>
    <t>Cantabile Camelia</t>
  </si>
  <si>
    <t>アンサンブル・ソネット愛媛</t>
    <rPh sb="11" eb="13">
      <t>エヒメ</t>
    </rPh>
    <phoneticPr fontId="1"/>
  </si>
  <si>
    <t>男声合唱団「烏」</t>
    <rPh sb="6" eb="7">
      <t>カラス</t>
    </rPh>
    <phoneticPr fontId="1"/>
  </si>
  <si>
    <t>I.C.Chorale</t>
  </si>
  <si>
    <t>Cantate Caritas Matsuyama</t>
  </si>
  <si>
    <t>After Times</t>
  </si>
  <si>
    <t>アンサンブルちくわ</t>
  </si>
  <si>
    <t>Female Ensemble Mandaelite</t>
  </si>
  <si>
    <t>イソチル</t>
  </si>
  <si>
    <t>団体名（加盟団体）</t>
    <rPh sb="0" eb="3">
      <t>ダンタイメイ</t>
    </rPh>
    <rPh sb="4" eb="8">
      <t>カメイダンタイ</t>
    </rPh>
    <phoneticPr fontId="1"/>
  </si>
  <si>
    <t>電話②（職場・自宅等）</t>
    <rPh sb="0" eb="2">
      <t>デンワ</t>
    </rPh>
    <rPh sb="4" eb="6">
      <t>ショクバ</t>
    </rPh>
    <rPh sb="7" eb="9">
      <t>ジタク</t>
    </rPh>
    <rPh sb="9" eb="10">
      <t>トウ</t>
    </rPh>
    <phoneticPr fontId="1"/>
  </si>
  <si>
    <t>E-mail ①</t>
    <phoneticPr fontId="1"/>
  </si>
  <si>
    <t>E-mail ②</t>
    <phoneticPr fontId="1"/>
  </si>
  <si>
    <t>ﾌﾘｰｺﾝﾃｽﾄ</t>
  </si>
  <si>
    <t>090-0000-0000</t>
    <phoneticPr fontId="1"/>
  </si>
  <si>
    <t>グループ名その１</t>
    <rPh sb="4" eb="5">
      <t>メイ</t>
    </rPh>
    <phoneticPr fontId="1"/>
  </si>
  <si>
    <t>グループ名その２</t>
    <rPh sb="4" eb="5">
      <t>メイ</t>
    </rPh>
    <phoneticPr fontId="1"/>
  </si>
  <si>
    <t>×</t>
  </si>
  <si>
    <t>ﾌｪｽﾃｨﾊﾞﾙ</t>
  </si>
  <si>
    <t>グループ名その３</t>
    <rPh sb="4" eb="5">
      <t>メイ</t>
    </rPh>
    <phoneticPr fontId="1"/>
  </si>
  <si>
    <t>グループ名その４</t>
    <rPh sb="4" eb="5">
      <t>メイ</t>
    </rPh>
    <phoneticPr fontId="1"/>
  </si>
  <si>
    <t>＜アンサンブルコンテスト参加料＞</t>
    <rPh sb="12" eb="15">
      <t>サンカリョウ</t>
    </rPh>
    <phoneticPr fontId="1"/>
  </si>
  <si>
    <t>●グループ参加料</t>
    <rPh sb="5" eb="8">
      <t>サンカリョウ</t>
    </rPh>
    <phoneticPr fontId="1"/>
  </si>
  <si>
    <t>中学校・加盟</t>
    <rPh sb="0" eb="3">
      <t>チュウガッコウ</t>
    </rPh>
    <rPh sb="4" eb="6">
      <t>カメイ</t>
    </rPh>
    <phoneticPr fontId="1"/>
  </si>
  <si>
    <t>●出演者比例分担金</t>
    <rPh sb="1" eb="4">
      <t>シュツエンシャ</t>
    </rPh>
    <rPh sb="4" eb="6">
      <t>ヒレイ</t>
    </rPh>
    <rPh sb="6" eb="9">
      <t>ブンタンキン</t>
    </rPh>
    <phoneticPr fontId="1"/>
  </si>
  <si>
    <t>＜フェスティバル参加料＞</t>
    <rPh sb="8" eb="11">
      <t>サンカリョウ</t>
    </rPh>
    <phoneticPr fontId="1"/>
  </si>
  <si>
    <t>一律</t>
    <rPh sb="0" eb="2">
      <t>イチリツ</t>
    </rPh>
    <phoneticPr fontId="1"/>
  </si>
  <si>
    <t>＜録音データ有償提供＞</t>
    <rPh sb="1" eb="3">
      <t>ロクオン</t>
    </rPh>
    <rPh sb="6" eb="10">
      <t>ユウショウテイキョウ</t>
    </rPh>
    <phoneticPr fontId="1"/>
  </si>
  <si>
    <t>●Ｇごとにデータ配付</t>
    <rPh sb="8" eb="10">
      <t>ハイフ</t>
    </rPh>
    <phoneticPr fontId="1"/>
  </si>
  <si>
    <t>アンコン
グループ</t>
    <phoneticPr fontId="1"/>
  </si>
  <si>
    <t>アンコン
分担金</t>
    <rPh sb="5" eb="8">
      <t>ブンタンキン</t>
    </rPh>
    <phoneticPr fontId="1"/>
  </si>
  <si>
    <t>フェス
分担金</t>
    <rPh sb="4" eb="7">
      <t>ブンタンキン</t>
    </rPh>
    <phoneticPr fontId="1"/>
  </si>
  <si>
    <t>録音
提供</t>
    <rPh sb="0" eb="2">
      <t>ロクオン</t>
    </rPh>
    <rPh sb="3" eb="5">
      <t>テイキョウ</t>
    </rPh>
    <phoneticPr fontId="1"/>
  </si>
  <si>
    <t>申込区分</t>
    <rPh sb="0" eb="4">
      <t>モウシコミクブン</t>
    </rPh>
    <phoneticPr fontId="1"/>
  </si>
  <si>
    <t>県連加盟</t>
    <rPh sb="0" eb="4">
      <t>ケンレンカメイ</t>
    </rPh>
    <phoneticPr fontId="1"/>
  </si>
  <si>
    <t>高等学校・加盟</t>
    <rPh sb="0" eb="4">
      <t>コウトウガッコウ</t>
    </rPh>
    <phoneticPr fontId="1"/>
  </si>
  <si>
    <t>ジュニア・加盟</t>
    <phoneticPr fontId="1"/>
  </si>
  <si>
    <t>一般・加盟</t>
    <rPh sb="0" eb="2">
      <t>イッパン</t>
    </rPh>
    <phoneticPr fontId="1"/>
  </si>
  <si>
    <t>中学校・非加盟</t>
    <rPh sb="0" eb="3">
      <t>チュウガッコウ</t>
    </rPh>
    <rPh sb="4" eb="7">
      <t>ヒカメイ</t>
    </rPh>
    <phoneticPr fontId="1"/>
  </si>
  <si>
    <t>高等学校・非加盟</t>
    <rPh sb="0" eb="4">
      <t>コウトウガッコウ</t>
    </rPh>
    <rPh sb="5" eb="8">
      <t>ヒカメイ</t>
    </rPh>
    <phoneticPr fontId="1"/>
  </si>
  <si>
    <t>ジュニア・非加盟</t>
    <rPh sb="5" eb="8">
      <t>ヒカメイ</t>
    </rPh>
    <phoneticPr fontId="1"/>
  </si>
  <si>
    <t>一般・非加盟</t>
    <rPh sb="0" eb="2">
      <t>イッパン</t>
    </rPh>
    <phoneticPr fontId="1"/>
  </si>
  <si>
    <t>小学校・加盟</t>
    <rPh sb="0" eb="3">
      <t>ショウガッコウ</t>
    </rPh>
    <rPh sb="4" eb="6">
      <t>カメイ</t>
    </rPh>
    <phoneticPr fontId="1"/>
  </si>
  <si>
    <t>小学校・非加盟</t>
    <rPh sb="0" eb="3">
      <t>ショウガッコウ</t>
    </rPh>
    <rPh sb="4" eb="5">
      <t>ヒ</t>
    </rPh>
    <rPh sb="5" eb="7">
      <t>カメイ</t>
    </rPh>
    <phoneticPr fontId="1"/>
  </si>
  <si>
    <t>申込区分</t>
    <rPh sb="0" eb="4">
      <t>モウシコミクブン</t>
    </rPh>
    <phoneticPr fontId="1"/>
  </si>
  <si>
    <t>連絡先氏名（ふりがな）</t>
    <rPh sb="0" eb="2">
      <t>レンラク</t>
    </rPh>
    <rPh sb="2" eb="3">
      <t>サキ</t>
    </rPh>
    <rPh sb="3" eb="5">
      <t>シメイ</t>
    </rPh>
    <phoneticPr fontId="1"/>
  </si>
  <si>
    <t>電話①</t>
    <rPh sb="0" eb="2">
      <t>デンワ</t>
    </rPh>
    <phoneticPr fontId="1"/>
  </si>
  <si>
    <t>電話②</t>
    <rPh sb="0" eb="2">
      <t>デンワ</t>
    </rPh>
    <phoneticPr fontId="1"/>
  </si>
  <si>
    <t>メール①</t>
    <phoneticPr fontId="1"/>
  </si>
  <si>
    <t>メール②</t>
    <phoneticPr fontId="1"/>
  </si>
  <si>
    <t>うちアンコンＧ参加料</t>
    <rPh sb="7" eb="10">
      <t>サンカリョウ</t>
    </rPh>
    <phoneticPr fontId="1"/>
  </si>
  <si>
    <t>うちアンコン出演者比例分担金</t>
    <rPh sb="6" eb="9">
      <t>シュツエンシャ</t>
    </rPh>
    <rPh sb="9" eb="11">
      <t>ヒレイ</t>
    </rPh>
    <rPh sb="11" eb="14">
      <t>ブンタンキン</t>
    </rPh>
    <phoneticPr fontId="1"/>
  </si>
  <si>
    <t>うちフェス参加料</t>
    <rPh sb="5" eb="8">
      <t>サンカリョウ</t>
    </rPh>
    <phoneticPr fontId="1"/>
  </si>
  <si>
    <t>うち演奏録音データ有償提供</t>
    <rPh sb="2" eb="4">
      <t>エンソウ</t>
    </rPh>
    <rPh sb="4" eb="6">
      <t>ロクオン</t>
    </rPh>
    <rPh sb="9" eb="13">
      <t>ユウショウテイキョウ</t>
    </rPh>
    <phoneticPr fontId="1"/>
  </si>
  <si>
    <t>790-8570</t>
    <phoneticPr fontId="1"/>
  </si>
  <si>
    <t>グループ名</t>
    <rPh sb="4" eb="5">
      <t>メイ</t>
    </rPh>
    <phoneticPr fontId="1"/>
  </si>
  <si>
    <t>出演人数</t>
    <rPh sb="0" eb="4">
      <t>シュツエンニンズウ</t>
    </rPh>
    <phoneticPr fontId="1"/>
  </si>
  <si>
    <t>録音希望</t>
    <rPh sb="0" eb="4">
      <t>ロクオンキボウ</t>
    </rPh>
    <phoneticPr fontId="1"/>
  </si>
  <si>
    <t>全国推薦</t>
    <rPh sb="0" eb="4">
      <t>ゼンコクスイセン</t>
    </rPh>
    <phoneticPr fontId="1"/>
  </si>
  <si>
    <t>出演区分</t>
    <rPh sb="0" eb="4">
      <t>シュツエンクブン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</si>
  <si>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</si>
  <si>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団体名（学校・部活名）</t>
    <rPh sb="0" eb="3">
      <t>ダンタイメイ</t>
    </rPh>
    <rPh sb="4" eb="6">
      <t>ガッコウ</t>
    </rPh>
    <rPh sb="7" eb="9">
      <t>ブカツ</t>
    </rPh>
    <rPh sb="9" eb="10">
      <t>メイ</t>
    </rPh>
    <phoneticPr fontId="1"/>
  </si>
  <si>
    <r>
      <t>出演人数</t>
    </r>
    <r>
      <rPr>
        <sz val="9"/>
        <rFont val="BIZ UDPゴシック"/>
        <family val="3"/>
        <charset val="128"/>
      </rPr>
      <t xml:space="preserve">
※歌い手のみ</t>
    </r>
    <rPh sb="0" eb="2">
      <t>シュツエン</t>
    </rPh>
    <rPh sb="2" eb="4">
      <t>ニンズウ</t>
    </rPh>
    <rPh sb="6" eb="7">
      <t>ウタ</t>
    </rPh>
    <rPh sb="8" eb="9">
      <t>テ</t>
    </rPh>
    <phoneticPr fontId="1"/>
  </si>
  <si>
    <r>
      <t xml:space="preserve">出演人数
</t>
    </r>
    <r>
      <rPr>
        <sz val="9"/>
        <rFont val="BIZ UDPゴシック"/>
        <family val="3"/>
        <charset val="128"/>
      </rPr>
      <t>※歌い手のみ</t>
    </r>
    <rPh sb="0" eb="2">
      <t>シュツエン</t>
    </rPh>
    <rPh sb="2" eb="4">
      <t>ニンズウ</t>
    </rPh>
    <rPh sb="6" eb="7">
      <t>ウタ</t>
    </rPh>
    <rPh sb="8" eb="9">
      <t>テ</t>
    </rPh>
    <phoneticPr fontId="1"/>
  </si>
  <si>
    <t>089-000-0000</t>
    <phoneticPr fontId="1"/>
  </si>
  <si>
    <t>※出演者（指揮者、伴奏者、譜めくり等含む）及び引率者等、団体
   全体の来場者の実人数を入力すること（申込時点の見込み）</t>
    <rPh sb="1" eb="4">
      <t>シュツエンシャ</t>
    </rPh>
    <rPh sb="17" eb="18">
      <t>トウ</t>
    </rPh>
    <rPh sb="18" eb="19">
      <t>フク</t>
    </rPh>
    <rPh sb="21" eb="22">
      <t>オヨ</t>
    </rPh>
    <rPh sb="28" eb="30">
      <t>ダンタイ</t>
    </rPh>
    <rPh sb="34" eb="36">
      <t>ゼンタイ</t>
    </rPh>
    <rPh sb="41" eb="44">
      <t>ジツニンズウ</t>
    </rPh>
    <rPh sb="45" eb="47">
      <t>ニュウリョク</t>
    </rPh>
    <rPh sb="52" eb="54">
      <t>モウシコ</t>
    </rPh>
    <rPh sb="54" eb="56">
      <t>ジテン</t>
    </rPh>
    <phoneticPr fontId="1"/>
  </si>
  <si>
    <t>愛媛　一郎</t>
    <rPh sb="0" eb="2">
      <t>エヒメ</t>
    </rPh>
    <rPh sb="3" eb="5">
      <t>イチロウ</t>
    </rPh>
    <phoneticPr fontId="1"/>
  </si>
  <si>
    <t>松山市一番町●丁目●番●号</t>
    <rPh sb="0" eb="3">
      <t>マツヤマシ</t>
    </rPh>
    <rPh sb="3" eb="6">
      <t>イチバンチョウ</t>
    </rPh>
    <rPh sb="7" eb="9">
      <t>チョウメ</t>
    </rPh>
    <rPh sb="10" eb="11">
      <t>バン</t>
    </rPh>
    <rPh sb="12" eb="13">
      <t>ゴウ</t>
    </rPh>
    <phoneticPr fontId="1"/>
  </si>
  <si>
    <t>main-adress@***.ne.jp</t>
    <phoneticPr fontId="1"/>
  </si>
  <si>
    <t>sub-adress@****.co.jp</t>
    <phoneticPr fontId="1"/>
  </si>
  <si>
    <t>愛媛県立愛媛第一高等学校コーラス部</t>
    <rPh sb="0" eb="4">
      <t>エヒメケンリツ</t>
    </rPh>
    <rPh sb="4" eb="8">
      <t>エヒメダイイチ</t>
    </rPh>
    <rPh sb="8" eb="12">
      <t>コウトウガッコウ</t>
    </rPh>
    <rPh sb="16" eb="17">
      <t>ブ</t>
    </rPh>
    <phoneticPr fontId="1"/>
  </si>
  <si>
    <t>第31回 愛媛合唱アンサンブルコンテスト＆フェスティバル</t>
    <rPh sb="0" eb="1">
      <t>ダイ</t>
    </rPh>
    <rPh sb="3" eb="4">
      <t>カイ</t>
    </rPh>
    <rPh sb="5" eb="7">
      <t>エヒメ</t>
    </rPh>
    <rPh sb="7" eb="9">
      <t>ガッショウ</t>
    </rPh>
    <phoneticPr fontId="1"/>
  </si>
  <si>
    <t>　井上　洋一　様</t>
    <rPh sb="1" eb="3">
      <t>イノウエ</t>
    </rPh>
    <rPh sb="4" eb="6">
      <t>ヨウイチ</t>
    </rPh>
    <rPh sb="7" eb="8">
      <t>サマ</t>
    </rPh>
    <phoneticPr fontId="1"/>
  </si>
  <si>
    <t>（500円 or 800円）×出演人数</t>
    <rPh sb="4" eb="5">
      <t>エン</t>
    </rPh>
    <rPh sb="12" eb="13">
      <t>エン</t>
    </rPh>
    <rPh sb="15" eb="19">
      <t>シュツエンニンズウ</t>
    </rPh>
    <phoneticPr fontId="1"/>
  </si>
  <si>
    <t>混声合唱団　Ｓｅａｇｕｌｌｓ</t>
  </si>
  <si>
    <t>DoGo Project</t>
  </si>
  <si>
    <t>mjkr Quartet</t>
  </si>
  <si>
    <t>女声合唱団「歌姫」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</si>
</sst>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_ "/>
    <numFmt numFmtId="177" formatCode="#,##0&quot;名&quot;_ "/>
    <numFmt numFmtId="178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indexed="81"/>
      <name val="メイリオ"/>
      <family val="3"/>
      <charset val="128"/>
    </font>
    <font>
      <b/>
      <u/>
      <sz val="11"/>
      <color indexed="81"/>
      <name val="メイリオ"/>
      <family val="3"/>
      <charset val="128"/>
    </font>
    <font>
      <b/>
      <u/>
      <sz val="14"/>
      <color indexed="81"/>
      <name val="メイリオ"/>
      <family val="3"/>
      <charset val="128"/>
    </font>
    <font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14" fontId="0" fillId="0" borderId="2" xfId="0" applyNumberFormat="1" applyBorder="1" applyAlignment="1">
      <alignment vertical="center" shrinkToFit="1"/>
    </xf>
    <xf numFmtId="178" fontId="0" fillId="0" borderId="2" xfId="0" applyNumberFormat="1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/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shrinkToFit="1"/>
    </xf>
    <xf numFmtId="0" fontId="5" fillId="4" borderId="11" xfId="0" applyFont="1" applyFill="1" applyBorder="1" applyAlignment="1">
      <alignment vertical="center"/>
    </xf>
    <xf numFmtId="176" fontId="7" fillId="4" borderId="14" xfId="0" applyNumberFormat="1" applyFont="1" applyFill="1" applyBorder="1" applyAlignment="1">
      <alignment vertical="center"/>
    </xf>
    <xf numFmtId="176" fontId="7" fillId="4" borderId="6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4" borderId="23" xfId="0" applyFont="1" applyFill="1" applyBorder="1" applyAlignment="1">
      <alignment vertical="center"/>
    </xf>
    <xf numFmtId="49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 shrinkToFit="1"/>
    </xf>
    <xf numFmtId="0" fontId="14" fillId="4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4" borderId="19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38" fontId="9" fillId="4" borderId="21" xfId="0" applyNumberFormat="1" applyFont="1" applyFill="1" applyBorder="1" applyAlignment="1">
      <alignment vertical="center"/>
    </xf>
    <xf numFmtId="38" fontId="9" fillId="4" borderId="22" xfId="0" applyNumberFormat="1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58" fontId="7" fillId="3" borderId="0" xfId="0" applyNumberFormat="1" applyFont="1" applyFill="1" applyAlignment="1" applyProtection="1">
      <alignment horizontal="right" vertical="center" shrinkToFit="1"/>
      <protection locked="0"/>
    </xf>
    <xf numFmtId="0" fontId="5" fillId="4" borderId="16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38" fontId="5" fillId="4" borderId="1" xfId="0" applyNumberFormat="1" applyFont="1" applyFill="1" applyBorder="1" applyAlignment="1">
      <alignment vertical="center"/>
    </xf>
    <xf numFmtId="38" fontId="5" fillId="4" borderId="5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7" fillId="3" borderId="11" xfId="0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177" fontId="10" fillId="0" borderId="5" xfId="0" applyNumberFormat="1" applyFont="1" applyBorder="1" applyAlignment="1">
      <alignment vertical="center" wrapText="1" shrinkToFit="1"/>
    </xf>
    <xf numFmtId="177" fontId="10" fillId="0" borderId="6" xfId="0" applyNumberFormat="1" applyFont="1" applyBorder="1" applyAlignment="1">
      <alignment vertical="center" wrapText="1" shrinkToFit="1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 applyProtection="1">
      <alignment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38" fontId="7" fillId="4" borderId="1" xfId="0" applyNumberFormat="1" applyFont="1" applyFill="1" applyBorder="1" applyAlignment="1">
      <alignment vertical="center"/>
    </xf>
    <xf numFmtId="38" fontId="7" fillId="4" borderId="5" xfId="0" applyNumberFormat="1" applyFont="1" applyFill="1" applyBorder="1" applyAlignment="1">
      <alignment vertical="center"/>
    </xf>
    <xf numFmtId="38" fontId="7" fillId="4" borderId="12" xfId="0" applyNumberFormat="1" applyFont="1" applyFill="1" applyBorder="1" applyAlignment="1">
      <alignment vertical="center"/>
    </xf>
    <xf numFmtId="38" fontId="7" fillId="4" borderId="13" xfId="0" applyNumberFormat="1" applyFont="1" applyFill="1" applyBorder="1" applyAlignment="1">
      <alignment vertical="center"/>
    </xf>
    <xf numFmtId="38" fontId="5" fillId="4" borderId="9" xfId="0" applyNumberFormat="1" applyFont="1" applyFill="1" applyBorder="1" applyAlignment="1">
      <alignment vertical="center"/>
    </xf>
    <xf numFmtId="38" fontId="5" fillId="4" borderId="10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vertical="center" shrinkToFit="1"/>
    </xf>
    <xf numFmtId="0" fontId="14" fillId="3" borderId="11" xfId="0" applyFont="1" applyFill="1" applyBorder="1" applyAlignment="1">
      <alignment vertical="center" shrinkToFit="1"/>
    </xf>
    <xf numFmtId="0" fontId="14" fillId="3" borderId="16" xfId="0" applyFont="1" applyFill="1" applyBorder="1" applyAlignment="1">
      <alignment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58" fontId="14" fillId="3" borderId="0" xfId="0" applyNumberFormat="1" applyFont="1" applyFill="1" applyAlignment="1">
      <alignment horizontal="right" vertical="center" shrinkToFit="1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3">
    <cellStyle name="パーセント 2" xfId="1" xr:uid="{00000000-0005-0000-0000-000000000000}"/>
    <cellStyle name="標準" xfId="0" builtinId="0"/>
    <cellStyle name="標準 2" xfId="2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198120</xdr:colOff>
      <xdr:row>32</xdr:row>
      <xdr:rowOff>45720</xdr:rowOff>
    </xdr:from>
    <xdr:to>
      <xdr:col>11</xdr:col>
      <xdr:colOff>457200</xdr:colOff>
      <xdr:row>40</xdr:row>
      <xdr:rowOff>198120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5B1DDE4-117F-1710-1F38-284D884F2C11}"/>
            </a:ext>
          </a:extLst>
        </xdr:cNvPr>
        <xdr:cNvSpPr/>
      </xdr:nvSpPr>
      <xdr:spPr>
        <a:xfrm>
          <a:off x="6156960" y="8351520"/>
          <a:ext cx="259080" cy="2164080"/>
        </a:xfrm>
        <a:prstGeom prst="rightBrace">
          <a:avLst>
            <a:gd name="adj1" fmla="val 31862"/>
            <a:gd name="adj2" fmla="val 50000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434340</xdr:colOff>
      <xdr:row>35</xdr:row>
      <xdr:rowOff>236220</xdr:rowOff>
    </xdr:from>
    <xdr:to>
      <xdr:col>13</xdr:col>
      <xdr:colOff>228600</xdr:colOff>
      <xdr:row>37</xdr:row>
      <xdr:rowOff>15240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0B93D7-A778-7896-B2E1-11647790B45A}"/>
            </a:ext>
          </a:extLst>
        </xdr:cNvPr>
        <xdr:cNvSpPr txBox="1"/>
      </xdr:nvSpPr>
      <xdr:spPr>
        <a:xfrm>
          <a:off x="6385560" y="9288780"/>
          <a:ext cx="10134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</a:t>
          </a:r>
        </a:p>
      </xdr:txBody>
    </xdr:sp>
    <xdr:clientData/>
  </xdr:twoCellAnchor>
  <xdr:oneCellAnchor>
    <xdr:from>
      <xdr:col>11</xdr:col>
      <xdr:colOff>342900</xdr:colOff>
      <xdr:row>0</xdr:row>
      <xdr:rowOff>201295</xdr:rowOff>
    </xdr:from>
    <xdr:ext cx="4909998" cy="9925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309A5FD-7D2D-89F9-9664-03DEABC0BF1D}"/>
            </a:ext>
          </a:extLst>
        </xdr:cNvPr>
        <xdr:cNvSpPr txBox="1"/>
      </xdr:nvSpPr>
      <xdr:spPr>
        <a:xfrm>
          <a:off x="6391275" y="201295"/>
          <a:ext cx="4909998" cy="992579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・本シートの</a:t>
          </a:r>
          <a:r>
            <a:rPr kumimoji="1" lang="ja-JP" altLang="en-US" sz="1800" b="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黄色セルのみ</a:t>
          </a:r>
          <a:r>
            <a:rPr kumimoji="1" lang="ja-JP" altLang="en-US" sz="18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を入力すること</a:t>
          </a:r>
          <a:endParaRPr kumimoji="1" lang="en-US" altLang="ja-JP" sz="18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8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800" b="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提出ファイル名は</a:t>
          </a:r>
          <a:r>
            <a:rPr kumimoji="1" lang="en-US" altLang="ja-JP" sz="1800" b="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"</a:t>
          </a:r>
          <a:r>
            <a:rPr kumimoji="1" lang="ja-JP" altLang="en-US" sz="1800" b="1" u="dbl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団体名</a:t>
          </a:r>
          <a:r>
            <a:rPr kumimoji="1" lang="en-US" altLang="ja-JP" sz="1800" b="1" u="dbl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.xlsx"</a:t>
          </a:r>
          <a:r>
            <a:rPr kumimoji="1" lang="ja-JP" altLang="en-US" sz="18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とすること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198120</xdr:colOff>
      <xdr:row>32</xdr:row>
      <xdr:rowOff>45720</xdr:rowOff>
    </xdr:from>
    <xdr:to>
      <xdr:col>11</xdr:col>
      <xdr:colOff>457200</xdr:colOff>
      <xdr:row>40</xdr:row>
      <xdr:rowOff>198120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5A423F4-27B0-4E82-B85A-19E3E54C6CDE}"/>
            </a:ext>
          </a:extLst>
        </xdr:cNvPr>
        <xdr:cNvSpPr/>
      </xdr:nvSpPr>
      <xdr:spPr>
        <a:xfrm>
          <a:off x="6156960" y="8351520"/>
          <a:ext cx="259080" cy="2164080"/>
        </a:xfrm>
        <a:prstGeom prst="rightBrace">
          <a:avLst>
            <a:gd name="adj1" fmla="val 31862"/>
            <a:gd name="adj2" fmla="val 50000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434340</xdr:colOff>
      <xdr:row>35</xdr:row>
      <xdr:rowOff>236220</xdr:rowOff>
    </xdr:from>
    <xdr:to>
      <xdr:col>13</xdr:col>
      <xdr:colOff>228600</xdr:colOff>
      <xdr:row>37</xdr:row>
      <xdr:rowOff>15240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AC0E6BB-27EE-406A-9685-20A73FE268F3}"/>
            </a:ext>
          </a:extLst>
        </xdr:cNvPr>
        <xdr:cNvSpPr txBox="1"/>
      </xdr:nvSpPr>
      <xdr:spPr>
        <a:xfrm>
          <a:off x="6393180" y="9296400"/>
          <a:ext cx="10134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</a:t>
          </a:r>
        </a:p>
      </xdr:txBody>
    </xdr:sp>
    <xdr:clientData/>
  </xdr:twoCellAnchor>
  <xdr:oneCellAnchor>
    <xdr:from>
      <xdr:col>10</xdr:col>
      <xdr:colOff>171865</xdr:colOff>
      <xdr:row>3</xdr:row>
      <xdr:rowOff>0</xdr:rowOff>
    </xdr:from>
    <xdr:ext cx="1209260" cy="59552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F5C5D81-D6E2-47FF-A51D-5441F0DC6128}"/>
            </a:ext>
          </a:extLst>
        </xdr:cNvPr>
        <xdr:cNvSpPr txBox="1"/>
      </xdr:nvSpPr>
      <xdr:spPr>
        <a:xfrm>
          <a:off x="5410615" y="742950"/>
          <a:ext cx="1209260" cy="595529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80000" tIns="72000" rIns="180000" bIns="72000" rtlCol="0" anchor="t">
          <a:spAutoFit/>
        </a:bodyPr>
        <a:lstStyle/>
        <a:p>
          <a:r>
            <a:rPr kumimoji="1" lang="ja-JP" altLang="en-US" sz="1800" b="1" i="0" u="sng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 載 例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81"/>
  <sheetViews>
    <sheetView showZeros="0" tabSelected="1" view="pageBreakPreview" zoomScaleNormal="110" zoomScaleSheetLayoutView="100" workbookViewId="0">
      <selection activeCell="A2" sqref="A2:K2"/>
    </sheetView>
  </sheetViews>
  <sheetFormatPr defaultColWidth="8.90625" defaultRowHeight="13" x14ac:dyDescent="0.2"/>
  <cols>
    <col min="1" max="1" width="3.08984375" style="19" customWidth="1"/>
    <col min="2" max="2" width="8.6328125" style="19" customWidth="1"/>
    <col min="3" max="3" width="11.08984375" style="19" customWidth="1"/>
    <col min="4" max="4" width="4.08984375" style="19" customWidth="1"/>
    <col min="5" max="5" width="7.08984375" style="19" customWidth="1"/>
    <col min="6" max="6" width="4.08984375" style="19" customWidth="1"/>
    <col min="7" max="7" width="7.6328125" style="19" customWidth="1"/>
    <col min="8" max="8" width="11.08984375" style="19" customWidth="1"/>
    <col min="9" max="9" width="7.6328125" style="19" customWidth="1"/>
    <col min="10" max="10" width="4.08984375" style="19" customWidth="1"/>
    <col min="11" max="11" width="18.08984375" style="19" customWidth="1"/>
    <col min="12" max="16384" width="8.90625" style="19"/>
  </cols>
  <sheetData>
    <row r="1" spans="1:11" ht="19.899999999999999" customHeight="1" x14ac:dyDescent="0.2">
      <c r="K1" s="20" t="s">
        <v>57</v>
      </c>
    </row>
    <row r="2" spans="1:11" ht="19.899999999999999" customHeight="1" x14ac:dyDescent="0.2">
      <c r="A2" s="83" t="s">
        <v>185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19.899999999999999" customHeight="1" x14ac:dyDescent="0.2">
      <c r="A3" s="83" t="s">
        <v>62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9.899999999999999" customHeight="1" x14ac:dyDescent="0.2">
      <c r="A4" s="21" t="s">
        <v>6</v>
      </c>
      <c r="B4" s="21"/>
    </row>
    <row r="5" spans="1:11" ht="19.899999999999999" customHeight="1" x14ac:dyDescent="0.2">
      <c r="A5" s="21" t="s">
        <v>186</v>
      </c>
      <c r="B5" s="21"/>
    </row>
    <row r="6" spans="1:11" ht="19.899999999999999" customHeight="1" x14ac:dyDescent="0.2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9.899999999999999" customHeight="1" x14ac:dyDescent="0.2">
      <c r="D7" s="22"/>
      <c r="E7" s="22"/>
      <c r="F7" s="22"/>
      <c r="G7" s="22"/>
      <c r="H7" s="22"/>
      <c r="I7" s="22"/>
      <c r="J7" s="45" t="s">
        <v>174</v>
      </c>
      <c r="K7" s="45"/>
    </row>
    <row r="8" spans="1:11" ht="19.899999999999999" customHeight="1" x14ac:dyDescent="0.2"/>
    <row r="9" spans="1:11" ht="19.899999999999999" customHeight="1" x14ac:dyDescent="0.2">
      <c r="D9" s="22"/>
      <c r="E9" s="22"/>
      <c r="F9" s="38" t="s">
        <v>27</v>
      </c>
      <c r="G9" s="38"/>
      <c r="H9" s="63"/>
      <c r="I9" s="64"/>
      <c r="J9" s="64"/>
      <c r="K9" s="64"/>
    </row>
    <row r="10" spans="1:11" ht="19.899999999999999" customHeight="1" x14ac:dyDescent="0.2">
      <c r="D10" s="22"/>
      <c r="E10" s="22"/>
      <c r="F10" s="38" t="s">
        <v>28</v>
      </c>
      <c r="G10" s="38"/>
      <c r="H10" s="64"/>
      <c r="I10" s="64"/>
      <c r="J10" s="64"/>
      <c r="K10" s="64"/>
    </row>
    <row r="11" spans="1:11" ht="10.15" customHeight="1" x14ac:dyDescent="0.2"/>
    <row r="12" spans="1:11" ht="30" customHeight="1" x14ac:dyDescent="0.2">
      <c r="A12" s="72" t="s">
        <v>175</v>
      </c>
      <c r="B12" s="72"/>
      <c r="C12" s="72"/>
      <c r="D12" s="58"/>
      <c r="E12" s="58"/>
      <c r="F12" s="58"/>
      <c r="G12" s="58"/>
      <c r="H12" s="58"/>
      <c r="I12" s="58"/>
      <c r="J12" s="58"/>
      <c r="K12" s="58"/>
    </row>
    <row r="13" spans="1:11" ht="19.899999999999999" customHeight="1" x14ac:dyDescent="0.2">
      <c r="A13" s="76" t="s">
        <v>30</v>
      </c>
      <c r="B13" s="76"/>
      <c r="C13" s="76"/>
      <c r="D13" s="61"/>
      <c r="E13" s="62"/>
      <c r="F13" s="62"/>
      <c r="G13" s="82"/>
      <c r="H13" s="77" t="s">
        <v>29</v>
      </c>
      <c r="I13" s="78"/>
      <c r="J13" s="79"/>
      <c r="K13" s="14"/>
    </row>
    <row r="14" spans="1:11" ht="19.899999999999999" customHeight="1" x14ac:dyDescent="0.2">
      <c r="A14" s="66" t="s">
        <v>63</v>
      </c>
      <c r="B14" s="67"/>
      <c r="C14" s="23" t="s">
        <v>3</v>
      </c>
      <c r="D14" s="85"/>
      <c r="E14" s="85"/>
      <c r="F14" s="85"/>
      <c r="G14" s="85"/>
      <c r="H14" s="85"/>
      <c r="I14" s="85"/>
      <c r="J14" s="65" t="s">
        <v>25</v>
      </c>
      <c r="K14" s="65"/>
    </row>
    <row r="15" spans="1:11" ht="30" customHeight="1" x14ac:dyDescent="0.2">
      <c r="A15" s="68"/>
      <c r="B15" s="69"/>
      <c r="C15" s="24" t="s">
        <v>0</v>
      </c>
      <c r="D15" s="86"/>
      <c r="E15" s="86"/>
      <c r="F15" s="86"/>
      <c r="G15" s="86"/>
      <c r="H15" s="86"/>
      <c r="I15" s="86"/>
      <c r="J15" s="88"/>
      <c r="K15" s="88"/>
    </row>
    <row r="16" spans="1:11" ht="19.899999999999999" customHeight="1" x14ac:dyDescent="0.2">
      <c r="A16" s="68"/>
      <c r="B16" s="69"/>
      <c r="C16" s="72" t="s">
        <v>31</v>
      </c>
      <c r="D16" s="18" t="s">
        <v>20</v>
      </c>
      <c r="E16" s="59"/>
      <c r="F16" s="59"/>
      <c r="G16" s="59"/>
      <c r="H16" s="59"/>
      <c r="I16" s="60"/>
      <c r="J16" s="65" t="s">
        <v>124</v>
      </c>
      <c r="K16" s="65"/>
    </row>
    <row r="17" spans="1:11" ht="30" customHeight="1" x14ac:dyDescent="0.2">
      <c r="A17" s="68"/>
      <c r="B17" s="69"/>
      <c r="C17" s="65"/>
      <c r="D17" s="87"/>
      <c r="E17" s="87"/>
      <c r="F17" s="87"/>
      <c r="G17" s="87"/>
      <c r="H17" s="87"/>
      <c r="I17" s="87"/>
      <c r="J17" s="84"/>
      <c r="K17" s="84"/>
    </row>
    <row r="18" spans="1:11" ht="20.149999999999999" customHeight="1" x14ac:dyDescent="0.2">
      <c r="A18" s="68"/>
      <c r="B18" s="69"/>
      <c r="C18" s="11" t="s">
        <v>125</v>
      </c>
      <c r="D18" s="58"/>
      <c r="E18" s="58"/>
      <c r="F18" s="58"/>
      <c r="G18" s="58"/>
      <c r="H18" s="58"/>
      <c r="I18" s="58"/>
      <c r="J18" s="58"/>
      <c r="K18" s="58"/>
    </row>
    <row r="19" spans="1:11" ht="20.149999999999999" customHeight="1" x14ac:dyDescent="0.2">
      <c r="A19" s="70"/>
      <c r="B19" s="71"/>
      <c r="C19" s="11" t="s">
        <v>126</v>
      </c>
      <c r="D19" s="58"/>
      <c r="E19" s="58"/>
      <c r="F19" s="58"/>
      <c r="G19" s="58"/>
      <c r="H19" s="58"/>
      <c r="I19" s="58"/>
      <c r="J19" s="58"/>
      <c r="K19" s="58"/>
    </row>
    <row r="20" spans="1:11" ht="30" customHeight="1" x14ac:dyDescent="0.2">
      <c r="A20" s="73" t="s">
        <v>39</v>
      </c>
      <c r="B20" s="74"/>
      <c r="C20" s="75"/>
      <c r="D20" s="61"/>
      <c r="E20" s="62"/>
      <c r="F20" s="25" t="s">
        <v>26</v>
      </c>
      <c r="G20" s="80" t="s">
        <v>179</v>
      </c>
      <c r="H20" s="80"/>
      <c r="I20" s="80"/>
      <c r="J20" s="80"/>
      <c r="K20" s="81"/>
    </row>
    <row r="21" spans="1:11" ht="10.15" customHeight="1" x14ac:dyDescent="0.2"/>
    <row r="22" spans="1:11" ht="30" customHeight="1" x14ac:dyDescent="0.2">
      <c r="A22" s="10" t="s">
        <v>12</v>
      </c>
      <c r="B22" s="10" t="s">
        <v>44</v>
      </c>
      <c r="C22" s="55" t="s">
        <v>35</v>
      </c>
      <c r="D22" s="56"/>
      <c r="E22" s="56"/>
      <c r="F22" s="56"/>
      <c r="G22" s="57"/>
      <c r="H22" s="9" t="s">
        <v>176</v>
      </c>
      <c r="I22" s="72" t="s">
        <v>33</v>
      </c>
      <c r="J22" s="65"/>
      <c r="K22" s="9" t="s">
        <v>34</v>
      </c>
    </row>
    <row r="23" spans="1:11" ht="20.149999999999999" customHeight="1" x14ac:dyDescent="0.2">
      <c r="A23" s="10">
        <v>1</v>
      </c>
      <c r="B23" s="12"/>
      <c r="C23" s="52"/>
      <c r="D23" s="54"/>
      <c r="E23" s="54"/>
      <c r="F23" s="54"/>
      <c r="G23" s="53"/>
      <c r="H23" s="12"/>
      <c r="I23" s="52"/>
      <c r="J23" s="53"/>
      <c r="K23" s="13"/>
    </row>
    <row r="24" spans="1:11" ht="20.149999999999999" customHeight="1" x14ac:dyDescent="0.2">
      <c r="A24" s="10">
        <v>2</v>
      </c>
      <c r="B24" s="12"/>
      <c r="C24" s="52"/>
      <c r="D24" s="54"/>
      <c r="E24" s="54"/>
      <c r="F24" s="54"/>
      <c r="G24" s="53"/>
      <c r="H24" s="12"/>
      <c r="I24" s="52"/>
      <c r="J24" s="53"/>
      <c r="K24" s="13"/>
    </row>
    <row r="25" spans="1:11" ht="20.149999999999999" customHeight="1" x14ac:dyDescent="0.2">
      <c r="A25" s="10">
        <v>3</v>
      </c>
      <c r="B25" s="12"/>
      <c r="C25" s="52"/>
      <c r="D25" s="54"/>
      <c r="E25" s="54"/>
      <c r="F25" s="54"/>
      <c r="G25" s="53"/>
      <c r="H25" s="12"/>
      <c r="I25" s="52"/>
      <c r="J25" s="53"/>
      <c r="K25" s="13"/>
    </row>
    <row r="26" spans="1:11" ht="20.149999999999999" customHeight="1" x14ac:dyDescent="0.2">
      <c r="A26" s="10">
        <v>4</v>
      </c>
      <c r="B26" s="12"/>
      <c r="C26" s="52"/>
      <c r="D26" s="54"/>
      <c r="E26" s="54"/>
      <c r="F26" s="54"/>
      <c r="G26" s="53"/>
      <c r="H26" s="12"/>
      <c r="I26" s="52"/>
      <c r="J26" s="53"/>
      <c r="K26" s="13"/>
    </row>
    <row r="27" spans="1:11" ht="20.149999999999999" customHeight="1" x14ac:dyDescent="0.2">
      <c r="A27" s="10">
        <v>5</v>
      </c>
      <c r="B27" s="12"/>
      <c r="C27" s="52"/>
      <c r="D27" s="54"/>
      <c r="E27" s="54"/>
      <c r="F27" s="54"/>
      <c r="G27" s="53"/>
      <c r="H27" s="12"/>
      <c r="I27" s="52"/>
      <c r="J27" s="53"/>
      <c r="K27" s="13"/>
    </row>
    <row r="28" spans="1:11" ht="20.149999999999999" customHeight="1" x14ac:dyDescent="0.2">
      <c r="A28" s="10">
        <v>6</v>
      </c>
      <c r="B28" s="12"/>
      <c r="C28" s="52"/>
      <c r="D28" s="54"/>
      <c r="E28" s="54"/>
      <c r="F28" s="54"/>
      <c r="G28" s="53"/>
      <c r="H28" s="12"/>
      <c r="I28" s="52"/>
      <c r="J28" s="53"/>
      <c r="K28" s="13"/>
    </row>
    <row r="29" spans="1:11" ht="20.149999999999999" customHeight="1" x14ac:dyDescent="0.2">
      <c r="A29" s="10">
        <v>7</v>
      </c>
      <c r="B29" s="12"/>
      <c r="C29" s="52"/>
      <c r="D29" s="54"/>
      <c r="E29" s="54"/>
      <c r="F29" s="54"/>
      <c r="G29" s="53"/>
      <c r="H29" s="12"/>
      <c r="I29" s="52"/>
      <c r="J29" s="53"/>
      <c r="K29" s="13"/>
    </row>
    <row r="30" spans="1:11" ht="20.149999999999999" customHeight="1" x14ac:dyDescent="0.2">
      <c r="A30" s="10">
        <v>8</v>
      </c>
      <c r="B30" s="12"/>
      <c r="C30" s="52"/>
      <c r="D30" s="54"/>
      <c r="E30" s="54"/>
      <c r="F30" s="54"/>
      <c r="G30" s="53"/>
      <c r="H30" s="12"/>
      <c r="I30" s="52"/>
      <c r="J30" s="53"/>
      <c r="K30" s="13"/>
    </row>
    <row r="31" spans="1:11" ht="10.15" customHeight="1" x14ac:dyDescent="0.2"/>
    <row r="32" spans="1:11" ht="19.899999999999999" customHeight="1" x14ac:dyDescent="0.2">
      <c r="A32" s="19" t="s">
        <v>49</v>
      </c>
    </row>
    <row r="33" spans="1:11" ht="20.149999999999999" customHeight="1" x14ac:dyDescent="0.2">
      <c r="A33" s="47" t="s">
        <v>55</v>
      </c>
      <c r="B33" s="47"/>
      <c r="C33" s="47"/>
      <c r="D33" s="95">
        <f>SUM(※編集不可②!Q2:Q9)</f>
        <v>0</v>
      </c>
      <c r="E33" s="96"/>
      <c r="F33" s="96"/>
      <c r="G33" s="26" t="s">
        <v>45</v>
      </c>
      <c r="H33" s="89" t="s">
        <v>53</v>
      </c>
      <c r="I33" s="89"/>
      <c r="J33" s="89"/>
      <c r="K33" s="89"/>
    </row>
    <row r="34" spans="1:11" ht="20.149999999999999" customHeight="1" x14ac:dyDescent="0.2">
      <c r="A34" s="46" t="s">
        <v>56</v>
      </c>
      <c r="B34" s="46"/>
      <c r="C34" s="46"/>
      <c r="D34" s="93">
        <f>SUM(※編集不可②!R2:R9)</f>
        <v>0</v>
      </c>
      <c r="E34" s="94"/>
      <c r="F34" s="94"/>
      <c r="G34" s="27" t="s">
        <v>45</v>
      </c>
      <c r="H34" s="90" t="s">
        <v>187</v>
      </c>
      <c r="I34" s="90"/>
      <c r="J34" s="90"/>
      <c r="K34" s="90"/>
    </row>
    <row r="35" spans="1:11" ht="20.149999999999999" customHeight="1" x14ac:dyDescent="0.2">
      <c r="A35" s="48" t="s">
        <v>58</v>
      </c>
      <c r="B35" s="48"/>
      <c r="C35" s="48"/>
      <c r="D35" s="91">
        <f>D33+D34</f>
        <v>0</v>
      </c>
      <c r="E35" s="92"/>
      <c r="F35" s="92"/>
      <c r="G35" s="28" t="s">
        <v>45</v>
      </c>
      <c r="H35" s="51" t="s">
        <v>46</v>
      </c>
      <c r="I35" s="51"/>
      <c r="J35" s="51"/>
      <c r="K35" s="51"/>
    </row>
    <row r="36" spans="1:11" ht="19.899999999999999" customHeight="1" x14ac:dyDescent="0.2">
      <c r="A36" s="19" t="s">
        <v>50</v>
      </c>
    </row>
    <row r="37" spans="1:11" ht="20.149999999999999" customHeight="1" x14ac:dyDescent="0.2">
      <c r="A37" s="48" t="s">
        <v>59</v>
      </c>
      <c r="B37" s="48"/>
      <c r="C37" s="48"/>
      <c r="D37" s="49">
        <f>SUM(※編集不可②!S2:S9)</f>
        <v>0</v>
      </c>
      <c r="E37" s="50"/>
      <c r="F37" s="50"/>
      <c r="G37" s="29" t="s">
        <v>45</v>
      </c>
      <c r="H37" s="51" t="s">
        <v>54</v>
      </c>
      <c r="I37" s="51"/>
      <c r="J37" s="51"/>
      <c r="K37" s="51"/>
    </row>
    <row r="38" spans="1:11" ht="19.899999999999999" customHeight="1" x14ac:dyDescent="0.2">
      <c r="A38" s="19" t="s">
        <v>51</v>
      </c>
    </row>
    <row r="39" spans="1:11" ht="20.149999999999999" customHeight="1" x14ac:dyDescent="0.2">
      <c r="A39" s="48" t="s">
        <v>60</v>
      </c>
      <c r="B39" s="48"/>
      <c r="C39" s="48"/>
      <c r="D39" s="49">
        <f>SUM(※編集不可②!T2:T9)</f>
        <v>0</v>
      </c>
      <c r="E39" s="50"/>
      <c r="F39" s="50"/>
      <c r="G39" s="29" t="s">
        <v>45</v>
      </c>
      <c r="H39" s="51" t="s">
        <v>52</v>
      </c>
      <c r="I39" s="51"/>
      <c r="J39" s="51"/>
      <c r="K39" s="51"/>
    </row>
    <row r="40" spans="1:11" ht="19.899999999999999" customHeight="1" thickBot="1" x14ac:dyDescent="0.25">
      <c r="A40" s="30" t="s">
        <v>61</v>
      </c>
    </row>
    <row r="41" spans="1:11" ht="20.149999999999999" customHeight="1" thickTop="1" thickBot="1" x14ac:dyDescent="0.25">
      <c r="A41" s="39" t="s">
        <v>48</v>
      </c>
      <c r="B41" s="40"/>
      <c r="C41" s="40"/>
      <c r="D41" s="41">
        <f>D35+D37+D39</f>
        <v>0</v>
      </c>
      <c r="E41" s="42"/>
      <c r="F41" s="42"/>
      <c r="G41" s="31" t="s">
        <v>45</v>
      </c>
      <c r="H41" s="43" t="s">
        <v>47</v>
      </c>
      <c r="I41" s="43"/>
      <c r="J41" s="43"/>
      <c r="K41" s="44"/>
    </row>
    <row r="42" spans="1:11" ht="19.899999999999999" customHeight="1" thickTop="1" x14ac:dyDescent="0.2"/>
    <row r="43" spans="1:11" ht="19.899999999999999" customHeight="1" x14ac:dyDescent="0.2"/>
    <row r="44" spans="1:11" ht="19.899999999999999" customHeight="1" x14ac:dyDescent="0.2"/>
    <row r="45" spans="1:11" ht="19.899999999999999" customHeight="1" x14ac:dyDescent="0.2"/>
    <row r="46" spans="1:11" ht="19.899999999999999" customHeight="1" x14ac:dyDescent="0.2"/>
    <row r="47" spans="1:11" ht="19.899999999999999" customHeight="1" x14ac:dyDescent="0.2"/>
    <row r="48" spans="1:11" ht="19.899999999999999" customHeight="1" x14ac:dyDescent="0.2"/>
    <row r="49" ht="19.899999999999999" customHeight="1" x14ac:dyDescent="0.2"/>
    <row r="50" ht="19.899999999999999" customHeight="1" x14ac:dyDescent="0.2"/>
    <row r="51" ht="19.899999999999999" customHeight="1" x14ac:dyDescent="0.2"/>
    <row r="52" ht="19.899999999999999" customHeight="1" x14ac:dyDescent="0.2"/>
    <row r="53" ht="19.899999999999999" customHeight="1" x14ac:dyDescent="0.2"/>
    <row r="54" ht="19.899999999999999" customHeight="1" x14ac:dyDescent="0.2"/>
    <row r="55" ht="19.899999999999999" customHeight="1" x14ac:dyDescent="0.2"/>
    <row r="56" ht="19.899999999999999" customHeight="1" x14ac:dyDescent="0.2"/>
    <row r="57" ht="19.899999999999999" customHeight="1" x14ac:dyDescent="0.2"/>
    <row r="58" ht="19.899999999999999" customHeight="1" x14ac:dyDescent="0.2"/>
    <row r="59" ht="19.899999999999999" customHeight="1" x14ac:dyDescent="0.2"/>
    <row r="60" ht="19.899999999999999" customHeight="1" x14ac:dyDescent="0.2"/>
    <row r="61" ht="19.899999999999999" customHeight="1" x14ac:dyDescent="0.2"/>
    <row r="62" ht="19.899999999999999" customHeight="1" x14ac:dyDescent="0.2"/>
    <row r="63" ht="19.899999999999999" customHeight="1" x14ac:dyDescent="0.2"/>
    <row r="64" ht="19.899999999999999" customHeight="1" x14ac:dyDescent="0.2"/>
    <row r="65" ht="19.899999999999999" customHeight="1" x14ac:dyDescent="0.2"/>
    <row r="66" ht="19.899999999999999" customHeight="1" x14ac:dyDescent="0.2"/>
    <row r="67" ht="19.899999999999999" customHeight="1" x14ac:dyDescent="0.2"/>
    <row r="68" ht="19.899999999999999" customHeight="1" x14ac:dyDescent="0.2"/>
    <row r="69" ht="19.899999999999999" customHeight="1" x14ac:dyDescent="0.2"/>
    <row r="70" ht="19.899999999999999" customHeight="1" x14ac:dyDescent="0.2"/>
    <row r="71" ht="19.899999999999999" customHeight="1" x14ac:dyDescent="0.2"/>
    <row r="72" ht="19.899999999999999" customHeight="1" x14ac:dyDescent="0.2"/>
    <row r="73" ht="19.899999999999999" customHeight="1" x14ac:dyDescent="0.2"/>
    <row r="74" ht="19.899999999999999" customHeight="1" x14ac:dyDescent="0.2"/>
    <row r="75" ht="19.899999999999999" customHeight="1" x14ac:dyDescent="0.2"/>
    <row r="76" ht="19.899999999999999" customHeight="1" x14ac:dyDescent="0.2"/>
    <row r="77" ht="19.899999999999999" customHeight="1" x14ac:dyDescent="0.2"/>
    <row r="78" ht="19.899999999999999" customHeight="1" x14ac:dyDescent="0.2"/>
    <row r="79" ht="19.899999999999999" customHeight="1" x14ac:dyDescent="0.2"/>
    <row r="80" ht="19.899999999999999" customHeight="1" x14ac:dyDescent="0.2"/>
    <row r="81" ht="19.899999999999999" customHeight="1" x14ac:dyDescent="0.2"/>
  </sheetData>
  <sheetProtection algorithmName="SHA-512" hashValue="rydp8XOelermbGkGgCDL0qUlKacPqfI3S54Vx6UsmyThJb7+8H4CkLhgCPOMH9L8CmRKgCvtTJIf7zSoqt1BeA==" saltValue="B2gU9b+8u11uO0ReDIcCOw==" spinCount="100000" sheet="1" objects="1" scenarios="1"/>
  <mergeCells count="63">
    <mergeCell ref="A2:K2"/>
    <mergeCell ref="A3:K3"/>
    <mergeCell ref="A35:C35"/>
    <mergeCell ref="D19:K19"/>
    <mergeCell ref="J17:K17"/>
    <mergeCell ref="D14:I14"/>
    <mergeCell ref="D15:I15"/>
    <mergeCell ref="C16:C17"/>
    <mergeCell ref="D17:I17"/>
    <mergeCell ref="J15:K15"/>
    <mergeCell ref="H33:K33"/>
    <mergeCell ref="H34:K34"/>
    <mergeCell ref="H35:K35"/>
    <mergeCell ref="D35:F35"/>
    <mergeCell ref="D34:F34"/>
    <mergeCell ref="D33:F33"/>
    <mergeCell ref="H9:K10"/>
    <mergeCell ref="J16:K16"/>
    <mergeCell ref="J14:K14"/>
    <mergeCell ref="A14:B19"/>
    <mergeCell ref="I22:J22"/>
    <mergeCell ref="A20:C20"/>
    <mergeCell ref="A12:C12"/>
    <mergeCell ref="D12:K12"/>
    <mergeCell ref="A13:C13"/>
    <mergeCell ref="H13:J13"/>
    <mergeCell ref="G20:K20"/>
    <mergeCell ref="D13:G13"/>
    <mergeCell ref="C30:G30"/>
    <mergeCell ref="C29:G29"/>
    <mergeCell ref="C28:G28"/>
    <mergeCell ref="C24:G24"/>
    <mergeCell ref="I30:J30"/>
    <mergeCell ref="I29:J29"/>
    <mergeCell ref="I28:J28"/>
    <mergeCell ref="I24:J24"/>
    <mergeCell ref="I25:J25"/>
    <mergeCell ref="I26:J26"/>
    <mergeCell ref="I27:J27"/>
    <mergeCell ref="C25:G25"/>
    <mergeCell ref="C26:G26"/>
    <mergeCell ref="C27:G27"/>
    <mergeCell ref="C23:G23"/>
    <mergeCell ref="C22:G22"/>
    <mergeCell ref="D18:K18"/>
    <mergeCell ref="E16:I16"/>
    <mergeCell ref="D20:E20"/>
    <mergeCell ref="A6:K6"/>
    <mergeCell ref="A41:C41"/>
    <mergeCell ref="D41:F41"/>
    <mergeCell ref="H41:K41"/>
    <mergeCell ref="J7:K7"/>
    <mergeCell ref="A34:C34"/>
    <mergeCell ref="A33:C33"/>
    <mergeCell ref="A37:C37"/>
    <mergeCell ref="D37:F37"/>
    <mergeCell ref="H37:K37"/>
    <mergeCell ref="A39:C39"/>
    <mergeCell ref="D39:F39"/>
    <mergeCell ref="H39:K39"/>
    <mergeCell ref="I23:J23"/>
    <mergeCell ref="F10:G10"/>
    <mergeCell ref="F9:G9"/>
  </mergeCells>
  <phoneticPr fontId="1"/>
  <conditionalFormatting sqref="K23">
    <cfRule type="expression" dxfId="15" priority="8">
      <formula>IF($B$23="ｼﾞｬﾝﾙ別",TRUE,FALSE)</formula>
    </cfRule>
  </conditionalFormatting>
  <conditionalFormatting sqref="K24">
    <cfRule type="expression" dxfId="14" priority="7">
      <formula>IF($B$24="ｼﾞｬﾝﾙ別",TRUE,FALSE)</formula>
    </cfRule>
  </conditionalFormatting>
  <conditionalFormatting sqref="K25">
    <cfRule type="expression" dxfId="13" priority="3">
      <formula>IF($B$25="ｼﾞｬﾝﾙ別",TRUE,FALSE)</formula>
    </cfRule>
  </conditionalFormatting>
  <conditionalFormatting sqref="K26">
    <cfRule type="expression" dxfId="12" priority="2">
      <formula>IF($B$26="ｼﾞｬﾝﾙ別",TRUE,FALSE)</formula>
    </cfRule>
  </conditionalFormatting>
  <conditionalFormatting sqref="K27">
    <cfRule type="expression" dxfId="11" priority="1">
      <formula>IF($B$27="ｼﾞｬﾝﾙ別",TRUE,FALSE)</formula>
    </cfRule>
  </conditionalFormatting>
  <conditionalFormatting sqref="K28">
    <cfRule type="expression" dxfId="10" priority="6">
      <formula>IF($B$28="ｼﾞｬﾝﾙ別",TRUE,FALSE)</formula>
    </cfRule>
  </conditionalFormatting>
  <conditionalFormatting sqref="K29">
    <cfRule type="expression" dxfId="9" priority="5">
      <formula>IF($B$29="ｼﾞｬﾝﾙ別",TRUE,FALSE)</formula>
    </cfRule>
  </conditionalFormatting>
  <conditionalFormatting sqref="K30">
    <cfRule type="expression" dxfId="8" priority="4">
      <formula>IF($B$30="ｼﾞｬﾝﾙ別",TRUE,FALSE)</formula>
    </cfRule>
  </conditionalFormatting>
  <dataValidations count="1">
    <dataValidation imeMode="disabled" allowBlank="1" showInputMessage="1" showErrorMessage="1" sqref="J15:K15 J17:K17 D18:K19 E16:I16 D20:E20 H23:H30" xr:uid="{00000000-0002-0000-0000-000000000000}"/>
  </dataValidations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99" orientation="portrait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※編集不可①!$B$2:$B$6</xm:f>
          </x14:formula1>
          <xm:sqref>D13:E13</xm:sqref>
        </x14:dataValidation>
        <x14:dataValidation type="list" allowBlank="1" showInputMessage="1" showErrorMessage="1" xr:uid="{00000000-0002-0000-0000-000002000000}">
          <x14:formula1>
            <xm:f>※編集不可①!$C$2:$C$3</xm:f>
          </x14:formula1>
          <xm:sqref>K13</xm:sqref>
        </x14:dataValidation>
        <x14:dataValidation type="list" allowBlank="1" showInputMessage="1" showErrorMessage="1" xr:uid="{00000000-0002-0000-0000-000003000000}">
          <x14:formula1>
            <xm:f>※編集不可①!$D$2:$D$4</xm:f>
          </x14:formula1>
          <xm:sqref>B23:B30</xm:sqref>
        </x14:dataValidation>
        <x14:dataValidation type="list" allowBlank="1" showInputMessage="1" showErrorMessage="1" xr:uid="{00000000-0002-0000-0000-000004000000}">
          <x14:formula1>
            <xm:f>※編集不可①!$E$2:$E$3</xm:f>
          </x14:formula1>
          <xm:sqref>I23:K30</xm:sqref>
        </x14:dataValidation>
        <x14:dataValidation type="list" allowBlank="1" showInputMessage="1" xr:uid="{00000000-0002-0000-0000-000005000000}">
          <x14:formula1>
            <xm:f>※編集不可①!$A$2:$A$64</xm:f>
          </x14:formula1>
          <xm:sqref>D12:K12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K81"/>
  <sheetViews>
    <sheetView view="pageBreakPreview" zoomScaleNormal="110" zoomScaleSheetLayoutView="100" workbookViewId="0">
      <selection activeCell="A2" sqref="A2:K2"/>
    </sheetView>
  </sheetViews>
  <sheetFormatPr defaultColWidth="8.90625" defaultRowHeight="13" x14ac:dyDescent="0.2"/>
  <cols>
    <col min="1" max="1" width="3.08984375" style="19" customWidth="1"/>
    <col min="2" max="2" width="8.6328125" style="19" customWidth="1"/>
    <col min="3" max="3" width="11.08984375" style="19" customWidth="1"/>
    <col min="4" max="4" width="4.08984375" style="19" customWidth="1"/>
    <col min="5" max="5" width="7.08984375" style="19" customWidth="1"/>
    <col min="6" max="6" width="4.08984375" style="19" customWidth="1"/>
    <col min="7" max="7" width="7.6328125" style="19" customWidth="1"/>
    <col min="8" max="8" width="11.08984375" style="19" customWidth="1"/>
    <col min="9" max="9" width="7.6328125" style="19" customWidth="1"/>
    <col min="10" max="10" width="4.08984375" style="19" customWidth="1"/>
    <col min="11" max="11" width="18.08984375" style="19" customWidth="1"/>
    <col min="12" max="16384" width="8.90625" style="19"/>
  </cols>
  <sheetData>
    <row r="1" spans="1:11" ht="19.899999999999999" customHeight="1" x14ac:dyDescent="0.2">
      <c r="K1" s="20" t="s">
        <v>57</v>
      </c>
    </row>
    <row r="2" spans="1:11" ht="19.899999999999999" customHeight="1" x14ac:dyDescent="0.2">
      <c r="A2" s="83" t="s">
        <v>185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19.899999999999999" customHeight="1" x14ac:dyDescent="0.2">
      <c r="A3" s="83" t="s">
        <v>62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9.899999999999999" customHeight="1" x14ac:dyDescent="0.2">
      <c r="A4" s="21" t="s">
        <v>6</v>
      </c>
      <c r="B4" s="21"/>
    </row>
    <row r="5" spans="1:11" ht="19.899999999999999" customHeight="1" x14ac:dyDescent="0.2">
      <c r="A5" s="21" t="s">
        <v>186</v>
      </c>
      <c r="B5" s="21"/>
    </row>
    <row r="6" spans="1:11" ht="19.899999999999999" customHeight="1" x14ac:dyDescent="0.2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9.899999999999999" customHeight="1" x14ac:dyDescent="0.2">
      <c r="D7" s="22"/>
      <c r="E7" s="22"/>
      <c r="F7" s="22"/>
      <c r="G7" s="22"/>
      <c r="H7" s="22"/>
      <c r="I7" s="22"/>
      <c r="J7" s="111">
        <v>45625</v>
      </c>
      <c r="K7" s="111"/>
    </row>
    <row r="8" spans="1:11" ht="19.899999999999999" customHeight="1" x14ac:dyDescent="0.2"/>
    <row r="9" spans="1:11" ht="19.899999999999999" customHeight="1" x14ac:dyDescent="0.2">
      <c r="D9" s="22"/>
      <c r="E9" s="22"/>
      <c r="F9" s="38" t="s">
        <v>27</v>
      </c>
      <c r="G9" s="38"/>
      <c r="H9" s="112" t="s">
        <v>8</v>
      </c>
      <c r="I9" s="113"/>
      <c r="J9" s="113"/>
      <c r="K9" s="113"/>
    </row>
    <row r="10" spans="1:11" ht="19.899999999999999" customHeight="1" x14ac:dyDescent="0.2">
      <c r="D10" s="22"/>
      <c r="E10" s="22"/>
      <c r="F10" s="38" t="s">
        <v>28</v>
      </c>
      <c r="G10" s="38"/>
      <c r="H10" s="113"/>
      <c r="I10" s="113"/>
      <c r="J10" s="113"/>
      <c r="K10" s="113"/>
    </row>
    <row r="11" spans="1:11" ht="10.15" customHeight="1" x14ac:dyDescent="0.2"/>
    <row r="12" spans="1:11" ht="30" customHeight="1" x14ac:dyDescent="0.2">
      <c r="A12" s="72" t="s">
        <v>175</v>
      </c>
      <c r="B12" s="72"/>
      <c r="C12" s="72"/>
      <c r="D12" s="103" t="s">
        <v>184</v>
      </c>
      <c r="E12" s="103"/>
      <c r="F12" s="103"/>
      <c r="G12" s="103"/>
      <c r="H12" s="103"/>
      <c r="I12" s="103"/>
      <c r="J12" s="103"/>
      <c r="K12" s="103"/>
    </row>
    <row r="13" spans="1:11" ht="19.899999999999999" customHeight="1" x14ac:dyDescent="0.2">
      <c r="A13" s="76" t="s">
        <v>30</v>
      </c>
      <c r="B13" s="76"/>
      <c r="C13" s="76"/>
      <c r="D13" s="100" t="s">
        <v>22</v>
      </c>
      <c r="E13" s="101"/>
      <c r="F13" s="101"/>
      <c r="G13" s="102"/>
      <c r="H13" s="77" t="s">
        <v>29</v>
      </c>
      <c r="I13" s="78"/>
      <c r="J13" s="79"/>
      <c r="K13" s="35" t="s">
        <v>23</v>
      </c>
    </row>
    <row r="14" spans="1:11" ht="19.899999999999999" customHeight="1" x14ac:dyDescent="0.2">
      <c r="A14" s="66" t="s">
        <v>63</v>
      </c>
      <c r="B14" s="67"/>
      <c r="C14" s="23" t="s">
        <v>3</v>
      </c>
      <c r="D14" s="104" t="s">
        <v>9</v>
      </c>
      <c r="E14" s="104"/>
      <c r="F14" s="104"/>
      <c r="G14" s="104"/>
      <c r="H14" s="104"/>
      <c r="I14" s="104"/>
      <c r="J14" s="65" t="s">
        <v>25</v>
      </c>
      <c r="K14" s="65"/>
    </row>
    <row r="15" spans="1:11" ht="30" customHeight="1" x14ac:dyDescent="0.2">
      <c r="A15" s="68"/>
      <c r="B15" s="69"/>
      <c r="C15" s="24" t="s">
        <v>0</v>
      </c>
      <c r="D15" s="105" t="s">
        <v>180</v>
      </c>
      <c r="E15" s="105"/>
      <c r="F15" s="105"/>
      <c r="G15" s="105"/>
      <c r="H15" s="105"/>
      <c r="I15" s="105"/>
      <c r="J15" s="106" t="s">
        <v>128</v>
      </c>
      <c r="K15" s="106"/>
    </row>
    <row r="16" spans="1:11" ht="19.899999999999999" customHeight="1" x14ac:dyDescent="0.2">
      <c r="A16" s="68"/>
      <c r="B16" s="69"/>
      <c r="C16" s="72" t="s">
        <v>31</v>
      </c>
      <c r="D16" s="18" t="s">
        <v>20</v>
      </c>
      <c r="E16" s="107" t="s">
        <v>168</v>
      </c>
      <c r="F16" s="107"/>
      <c r="G16" s="107"/>
      <c r="H16" s="107"/>
      <c r="I16" s="108"/>
      <c r="J16" s="65" t="s">
        <v>124</v>
      </c>
      <c r="K16" s="65"/>
    </row>
    <row r="17" spans="1:11" ht="30" customHeight="1" x14ac:dyDescent="0.2">
      <c r="A17" s="68"/>
      <c r="B17" s="69"/>
      <c r="C17" s="65"/>
      <c r="D17" s="109" t="s">
        <v>181</v>
      </c>
      <c r="E17" s="109"/>
      <c r="F17" s="109"/>
      <c r="G17" s="109"/>
      <c r="H17" s="109"/>
      <c r="I17" s="109"/>
      <c r="J17" s="110" t="s">
        <v>178</v>
      </c>
      <c r="K17" s="110"/>
    </row>
    <row r="18" spans="1:11" ht="20.149999999999999" customHeight="1" x14ac:dyDescent="0.2">
      <c r="A18" s="68"/>
      <c r="B18" s="69"/>
      <c r="C18" s="11" t="s">
        <v>125</v>
      </c>
      <c r="D18" s="103" t="s">
        <v>182</v>
      </c>
      <c r="E18" s="103"/>
      <c r="F18" s="103"/>
      <c r="G18" s="103"/>
      <c r="H18" s="103"/>
      <c r="I18" s="103"/>
      <c r="J18" s="103"/>
      <c r="K18" s="103"/>
    </row>
    <row r="19" spans="1:11" ht="20.149999999999999" customHeight="1" x14ac:dyDescent="0.2">
      <c r="A19" s="70"/>
      <c r="B19" s="71"/>
      <c r="C19" s="11" t="s">
        <v>126</v>
      </c>
      <c r="D19" s="103" t="s">
        <v>183</v>
      </c>
      <c r="E19" s="103"/>
      <c r="F19" s="103"/>
      <c r="G19" s="103"/>
      <c r="H19" s="103"/>
      <c r="I19" s="103"/>
      <c r="J19" s="103"/>
      <c r="K19" s="103"/>
    </row>
    <row r="20" spans="1:11" ht="30" customHeight="1" x14ac:dyDescent="0.2">
      <c r="A20" s="73" t="s">
        <v>39</v>
      </c>
      <c r="B20" s="74"/>
      <c r="C20" s="75"/>
      <c r="D20" s="100">
        <v>40</v>
      </c>
      <c r="E20" s="101"/>
      <c r="F20" s="25" t="s">
        <v>26</v>
      </c>
      <c r="G20" s="80" t="s">
        <v>179</v>
      </c>
      <c r="H20" s="80"/>
      <c r="I20" s="80"/>
      <c r="J20" s="80"/>
      <c r="K20" s="81"/>
    </row>
    <row r="21" spans="1:11" ht="10.15" customHeight="1" x14ac:dyDescent="0.2"/>
    <row r="22" spans="1:11" ht="30" customHeight="1" x14ac:dyDescent="0.2">
      <c r="A22" s="10" t="s">
        <v>12</v>
      </c>
      <c r="B22" s="10" t="s">
        <v>44</v>
      </c>
      <c r="C22" s="55" t="s">
        <v>35</v>
      </c>
      <c r="D22" s="56"/>
      <c r="E22" s="56"/>
      <c r="F22" s="56"/>
      <c r="G22" s="57"/>
      <c r="H22" s="9" t="s">
        <v>176</v>
      </c>
      <c r="I22" s="72" t="s">
        <v>33</v>
      </c>
      <c r="J22" s="65"/>
      <c r="K22" s="9" t="s">
        <v>34</v>
      </c>
    </row>
    <row r="23" spans="1:11" ht="20.149999999999999" customHeight="1" x14ac:dyDescent="0.2">
      <c r="A23" s="10">
        <v>1</v>
      </c>
      <c r="B23" s="35" t="s">
        <v>38</v>
      </c>
      <c r="C23" s="100" t="s">
        <v>129</v>
      </c>
      <c r="D23" s="101"/>
      <c r="E23" s="101"/>
      <c r="F23" s="101"/>
      <c r="G23" s="102"/>
      <c r="H23" s="35">
        <v>12</v>
      </c>
      <c r="I23" s="100" t="s">
        <v>42</v>
      </c>
      <c r="J23" s="102"/>
      <c r="K23" s="36" t="s">
        <v>42</v>
      </c>
    </row>
    <row r="24" spans="1:11" ht="20.149999999999999" customHeight="1" x14ac:dyDescent="0.2">
      <c r="A24" s="10">
        <v>2</v>
      </c>
      <c r="B24" s="35" t="s">
        <v>38</v>
      </c>
      <c r="C24" s="100" t="s">
        <v>130</v>
      </c>
      <c r="D24" s="101"/>
      <c r="E24" s="101"/>
      <c r="F24" s="101"/>
      <c r="G24" s="102"/>
      <c r="H24" s="35">
        <v>19</v>
      </c>
      <c r="I24" s="100" t="s">
        <v>131</v>
      </c>
      <c r="J24" s="102"/>
      <c r="K24" s="36" t="s">
        <v>131</v>
      </c>
    </row>
    <row r="25" spans="1:11" ht="20.149999999999999" customHeight="1" x14ac:dyDescent="0.2">
      <c r="A25" s="10">
        <v>3</v>
      </c>
      <c r="B25" s="35" t="s">
        <v>127</v>
      </c>
      <c r="C25" s="100" t="s">
        <v>133</v>
      </c>
      <c r="D25" s="101"/>
      <c r="E25" s="101"/>
      <c r="F25" s="101"/>
      <c r="G25" s="102"/>
      <c r="H25" s="35">
        <v>9</v>
      </c>
      <c r="I25" s="100" t="s">
        <v>42</v>
      </c>
      <c r="J25" s="102"/>
      <c r="K25" s="10"/>
    </row>
    <row r="26" spans="1:11" ht="20.149999999999999" customHeight="1" x14ac:dyDescent="0.2">
      <c r="A26" s="10">
        <v>4</v>
      </c>
      <c r="B26" s="35" t="s">
        <v>132</v>
      </c>
      <c r="C26" s="100" t="s">
        <v>134</v>
      </c>
      <c r="D26" s="101"/>
      <c r="E26" s="101"/>
      <c r="F26" s="101"/>
      <c r="G26" s="102"/>
      <c r="H26" s="35">
        <v>24</v>
      </c>
      <c r="I26" s="100" t="s">
        <v>131</v>
      </c>
      <c r="J26" s="102"/>
      <c r="K26" s="10"/>
    </row>
    <row r="27" spans="1:11" ht="20.149999999999999" customHeight="1" x14ac:dyDescent="0.2">
      <c r="A27" s="10">
        <v>5</v>
      </c>
      <c r="B27" s="37"/>
      <c r="C27" s="97"/>
      <c r="D27" s="98"/>
      <c r="E27" s="98"/>
      <c r="F27" s="98"/>
      <c r="G27" s="99"/>
      <c r="H27" s="37"/>
      <c r="I27" s="97"/>
      <c r="J27" s="99"/>
      <c r="K27" s="10"/>
    </row>
    <row r="28" spans="1:11" ht="20.149999999999999" customHeight="1" x14ac:dyDescent="0.2">
      <c r="A28" s="10">
        <v>6</v>
      </c>
      <c r="B28" s="37"/>
      <c r="C28" s="97"/>
      <c r="D28" s="98"/>
      <c r="E28" s="98"/>
      <c r="F28" s="98"/>
      <c r="G28" s="99"/>
      <c r="H28" s="37"/>
      <c r="I28" s="97"/>
      <c r="J28" s="99"/>
      <c r="K28" s="10"/>
    </row>
    <row r="29" spans="1:11" ht="20.149999999999999" customHeight="1" x14ac:dyDescent="0.2">
      <c r="A29" s="10">
        <v>7</v>
      </c>
      <c r="B29" s="37"/>
      <c r="C29" s="97"/>
      <c r="D29" s="98"/>
      <c r="E29" s="98"/>
      <c r="F29" s="98"/>
      <c r="G29" s="99"/>
      <c r="H29" s="37"/>
      <c r="I29" s="97"/>
      <c r="J29" s="99"/>
      <c r="K29" s="10"/>
    </row>
    <row r="30" spans="1:11" ht="20.149999999999999" customHeight="1" x14ac:dyDescent="0.2">
      <c r="A30" s="10">
        <v>8</v>
      </c>
      <c r="B30" s="37"/>
      <c r="C30" s="97"/>
      <c r="D30" s="98"/>
      <c r="E30" s="98"/>
      <c r="F30" s="98"/>
      <c r="G30" s="99"/>
      <c r="H30" s="37"/>
      <c r="I30" s="97"/>
      <c r="J30" s="99"/>
      <c r="K30" s="10"/>
    </row>
    <row r="31" spans="1:11" ht="10.15" customHeight="1" x14ac:dyDescent="0.2"/>
    <row r="32" spans="1:11" ht="19.899999999999999" customHeight="1" x14ac:dyDescent="0.2">
      <c r="A32" s="19" t="s">
        <v>49</v>
      </c>
    </row>
    <row r="33" spans="1:11" ht="20.149999999999999" customHeight="1" x14ac:dyDescent="0.2">
      <c r="A33" s="47" t="s">
        <v>55</v>
      </c>
      <c r="B33" s="47"/>
      <c r="C33" s="47"/>
      <c r="D33" s="95">
        <v>7500</v>
      </c>
      <c r="E33" s="96"/>
      <c r="F33" s="96"/>
      <c r="G33" s="26" t="s">
        <v>45</v>
      </c>
      <c r="H33" s="89" t="s">
        <v>53</v>
      </c>
      <c r="I33" s="89"/>
      <c r="J33" s="89"/>
      <c r="K33" s="89"/>
    </row>
    <row r="34" spans="1:11" ht="20.149999999999999" customHeight="1" x14ac:dyDescent="0.2">
      <c r="A34" s="46" t="s">
        <v>56</v>
      </c>
      <c r="B34" s="46"/>
      <c r="C34" s="46"/>
      <c r="D34" s="93">
        <v>20000</v>
      </c>
      <c r="E34" s="94"/>
      <c r="F34" s="94"/>
      <c r="G34" s="27" t="s">
        <v>45</v>
      </c>
      <c r="H34" s="90" t="s">
        <v>187</v>
      </c>
      <c r="I34" s="90"/>
      <c r="J34" s="90"/>
      <c r="K34" s="90"/>
    </row>
    <row r="35" spans="1:11" ht="20.149999999999999" customHeight="1" x14ac:dyDescent="0.2">
      <c r="A35" s="48" t="s">
        <v>58</v>
      </c>
      <c r="B35" s="48"/>
      <c r="C35" s="48"/>
      <c r="D35" s="91">
        <v>27500</v>
      </c>
      <c r="E35" s="92"/>
      <c r="F35" s="92"/>
      <c r="G35" s="28" t="s">
        <v>45</v>
      </c>
      <c r="H35" s="51" t="s">
        <v>46</v>
      </c>
      <c r="I35" s="51"/>
      <c r="J35" s="51"/>
      <c r="K35" s="51"/>
    </row>
    <row r="36" spans="1:11" ht="19.899999999999999" customHeight="1" x14ac:dyDescent="0.2">
      <c r="A36" s="19" t="s">
        <v>50</v>
      </c>
    </row>
    <row r="37" spans="1:11" ht="20.149999999999999" customHeight="1" x14ac:dyDescent="0.2">
      <c r="A37" s="48" t="s">
        <v>59</v>
      </c>
      <c r="B37" s="48"/>
      <c r="C37" s="48"/>
      <c r="D37" s="49">
        <v>12000</v>
      </c>
      <c r="E37" s="50"/>
      <c r="F37" s="50"/>
      <c r="G37" s="29" t="s">
        <v>45</v>
      </c>
      <c r="H37" s="51" t="s">
        <v>54</v>
      </c>
      <c r="I37" s="51"/>
      <c r="J37" s="51"/>
      <c r="K37" s="51"/>
    </row>
    <row r="38" spans="1:11" ht="19.899999999999999" customHeight="1" x14ac:dyDescent="0.2">
      <c r="A38" s="19" t="s">
        <v>51</v>
      </c>
    </row>
    <row r="39" spans="1:11" ht="20.149999999999999" customHeight="1" x14ac:dyDescent="0.2">
      <c r="A39" s="48" t="s">
        <v>60</v>
      </c>
      <c r="B39" s="48"/>
      <c r="C39" s="48"/>
      <c r="D39" s="49">
        <v>1000</v>
      </c>
      <c r="E39" s="50"/>
      <c r="F39" s="50"/>
      <c r="G39" s="29" t="s">
        <v>45</v>
      </c>
      <c r="H39" s="51" t="s">
        <v>52</v>
      </c>
      <c r="I39" s="51"/>
      <c r="J39" s="51"/>
      <c r="K39" s="51"/>
    </row>
    <row r="40" spans="1:11" ht="19.899999999999999" customHeight="1" thickBot="1" x14ac:dyDescent="0.25">
      <c r="A40" s="30" t="s">
        <v>61</v>
      </c>
    </row>
    <row r="41" spans="1:11" ht="20.149999999999999" customHeight="1" thickTop="1" thickBot="1" x14ac:dyDescent="0.25">
      <c r="A41" s="39" t="s">
        <v>48</v>
      </c>
      <c r="B41" s="40"/>
      <c r="C41" s="40"/>
      <c r="D41" s="41">
        <f>D35+D37+D39</f>
        <v>40500</v>
      </c>
      <c r="E41" s="42"/>
      <c r="F41" s="42"/>
      <c r="G41" s="31" t="s">
        <v>45</v>
      </c>
      <c r="H41" s="43" t="s">
        <v>47</v>
      </c>
      <c r="I41" s="43"/>
      <c r="J41" s="43"/>
      <c r="K41" s="44"/>
    </row>
    <row r="42" spans="1:11" ht="19.899999999999999" customHeight="1" thickTop="1" x14ac:dyDescent="0.2"/>
    <row r="43" spans="1:11" ht="19.899999999999999" customHeight="1" x14ac:dyDescent="0.2"/>
    <row r="44" spans="1:11" ht="19.899999999999999" customHeight="1" x14ac:dyDescent="0.2"/>
    <row r="45" spans="1:11" ht="19.899999999999999" customHeight="1" x14ac:dyDescent="0.2"/>
    <row r="46" spans="1:11" ht="19.899999999999999" customHeight="1" x14ac:dyDescent="0.2"/>
    <row r="47" spans="1:11" ht="19.899999999999999" customHeight="1" x14ac:dyDescent="0.2"/>
    <row r="48" spans="1:11" ht="19.899999999999999" customHeight="1" x14ac:dyDescent="0.2"/>
    <row r="49" ht="19.899999999999999" customHeight="1" x14ac:dyDescent="0.2"/>
    <row r="50" ht="19.899999999999999" customHeight="1" x14ac:dyDescent="0.2"/>
    <row r="51" ht="19.899999999999999" customHeight="1" x14ac:dyDescent="0.2"/>
    <row r="52" ht="19.899999999999999" customHeight="1" x14ac:dyDescent="0.2"/>
    <row r="53" ht="19.899999999999999" customHeight="1" x14ac:dyDescent="0.2"/>
    <row r="54" ht="19.899999999999999" customHeight="1" x14ac:dyDescent="0.2"/>
    <row r="55" ht="19.899999999999999" customHeight="1" x14ac:dyDescent="0.2"/>
    <row r="56" ht="19.899999999999999" customHeight="1" x14ac:dyDescent="0.2"/>
    <row r="57" ht="19.899999999999999" customHeight="1" x14ac:dyDescent="0.2"/>
    <row r="58" ht="19.899999999999999" customHeight="1" x14ac:dyDescent="0.2"/>
    <row r="59" ht="19.899999999999999" customHeight="1" x14ac:dyDescent="0.2"/>
    <row r="60" ht="19.899999999999999" customHeight="1" x14ac:dyDescent="0.2"/>
    <row r="61" ht="19.899999999999999" customHeight="1" x14ac:dyDescent="0.2"/>
    <row r="62" ht="19.899999999999999" customHeight="1" x14ac:dyDescent="0.2"/>
    <row r="63" ht="19.899999999999999" customHeight="1" x14ac:dyDescent="0.2"/>
    <row r="64" ht="19.899999999999999" customHeight="1" x14ac:dyDescent="0.2"/>
    <row r="65" ht="19.899999999999999" customHeight="1" x14ac:dyDescent="0.2"/>
    <row r="66" ht="19.899999999999999" customHeight="1" x14ac:dyDescent="0.2"/>
    <row r="67" ht="19.899999999999999" customHeight="1" x14ac:dyDescent="0.2"/>
    <row r="68" ht="19.899999999999999" customHeight="1" x14ac:dyDescent="0.2"/>
    <row r="69" ht="19.899999999999999" customHeight="1" x14ac:dyDescent="0.2"/>
    <row r="70" ht="19.899999999999999" customHeight="1" x14ac:dyDescent="0.2"/>
    <row r="71" ht="19.899999999999999" customHeight="1" x14ac:dyDescent="0.2"/>
    <row r="72" ht="19.899999999999999" customHeight="1" x14ac:dyDescent="0.2"/>
    <row r="73" ht="19.899999999999999" customHeight="1" x14ac:dyDescent="0.2"/>
    <row r="74" ht="19.899999999999999" customHeight="1" x14ac:dyDescent="0.2"/>
    <row r="75" ht="19.899999999999999" customHeight="1" x14ac:dyDescent="0.2"/>
    <row r="76" ht="19.899999999999999" customHeight="1" x14ac:dyDescent="0.2"/>
    <row r="77" ht="19.899999999999999" customHeight="1" x14ac:dyDescent="0.2"/>
    <row r="78" ht="19.899999999999999" customHeight="1" x14ac:dyDescent="0.2"/>
    <row r="79" ht="19.899999999999999" customHeight="1" x14ac:dyDescent="0.2"/>
    <row r="80" ht="19.899999999999999" customHeight="1" x14ac:dyDescent="0.2"/>
    <row r="81" ht="19.899999999999999" customHeight="1" x14ac:dyDescent="0.2"/>
  </sheetData>
  <sheetProtection algorithmName="SHA-512" hashValue="ak86elFz6N0BBDgCL2USSOSpKGyxbFb1Z7rP/HlEEbwHTkcvl3nXCW+ac8E7oou8AJoHQzxfkzarG8NjYgtsQg==" saltValue="DhwypfDd/IpClhKOaI5b5w==" spinCount="100000" sheet="1" objects="1" scenarios="1"/>
  <mergeCells count="63">
    <mergeCell ref="A2:K2"/>
    <mergeCell ref="A3:K3"/>
    <mergeCell ref="A6:K6"/>
    <mergeCell ref="J7:K7"/>
    <mergeCell ref="F9:G9"/>
    <mergeCell ref="H9:K10"/>
    <mergeCell ref="F10:G10"/>
    <mergeCell ref="D18:K18"/>
    <mergeCell ref="A12:C12"/>
    <mergeCell ref="D12:K12"/>
    <mergeCell ref="A13:C13"/>
    <mergeCell ref="D13:G13"/>
    <mergeCell ref="H13:J13"/>
    <mergeCell ref="A14:B19"/>
    <mergeCell ref="D14:I14"/>
    <mergeCell ref="J14:K14"/>
    <mergeCell ref="D15:I15"/>
    <mergeCell ref="J15:K15"/>
    <mergeCell ref="C16:C17"/>
    <mergeCell ref="E16:I16"/>
    <mergeCell ref="J16:K16"/>
    <mergeCell ref="D17:I17"/>
    <mergeCell ref="J17:K17"/>
    <mergeCell ref="D19:K19"/>
    <mergeCell ref="A20:C20"/>
    <mergeCell ref="D20:E20"/>
    <mergeCell ref="G20:K20"/>
    <mergeCell ref="C22:G22"/>
    <mergeCell ref="I22:J22"/>
    <mergeCell ref="C23:G23"/>
    <mergeCell ref="I23:J23"/>
    <mergeCell ref="C24:G24"/>
    <mergeCell ref="I24:J24"/>
    <mergeCell ref="C25:G25"/>
    <mergeCell ref="I25:J25"/>
    <mergeCell ref="C26:G26"/>
    <mergeCell ref="I26:J26"/>
    <mergeCell ref="C27:G27"/>
    <mergeCell ref="I27:J27"/>
    <mergeCell ref="C28:G28"/>
    <mergeCell ref="I28:J28"/>
    <mergeCell ref="C29:G29"/>
    <mergeCell ref="I29:J29"/>
    <mergeCell ref="C30:G30"/>
    <mergeCell ref="I30:J30"/>
    <mergeCell ref="A33:C33"/>
    <mergeCell ref="D33:F33"/>
    <mergeCell ref="H33:K33"/>
    <mergeCell ref="A34:C34"/>
    <mergeCell ref="D34:F34"/>
    <mergeCell ref="H34:K34"/>
    <mergeCell ref="A35:C35"/>
    <mergeCell ref="D35:F35"/>
    <mergeCell ref="H35:K35"/>
    <mergeCell ref="A41:C41"/>
    <mergeCell ref="D41:F41"/>
    <mergeCell ref="H41:K41"/>
    <mergeCell ref="A37:C37"/>
    <mergeCell ref="D37:F37"/>
    <mergeCell ref="H37:K37"/>
    <mergeCell ref="A39:C39"/>
    <mergeCell ref="D39:F39"/>
    <mergeCell ref="H39:K39"/>
  </mergeCells>
  <phoneticPr fontId="1"/>
  <conditionalFormatting sqref="K23">
    <cfRule type="expression" dxfId="7" priority="4">
      <formula>IF($B$23="ｼﾞｬﾝﾙ別",TRUE,FALSE)</formula>
    </cfRule>
  </conditionalFormatting>
  <conditionalFormatting sqref="K24">
    <cfRule type="expression" dxfId="6" priority="3">
      <formula>IF($B$24="ｼﾞｬﾝﾙ別",TRUE,FALSE)</formula>
    </cfRule>
  </conditionalFormatting>
  <conditionalFormatting sqref="K25">
    <cfRule type="expression" dxfId="5" priority="2">
      <formula>IF($B$25="ｼﾞｬﾝﾙ別",TRUE,FALSE)</formula>
    </cfRule>
  </conditionalFormatting>
  <conditionalFormatting sqref="K26">
    <cfRule type="expression" dxfId="4" priority="1">
      <formula>IF($B$26="ｼﾞｬﾝﾙ別",TRUE,FALSE)</formula>
    </cfRule>
  </conditionalFormatting>
  <conditionalFormatting sqref="K27">
    <cfRule type="expression" dxfId="3" priority="5">
      <formula>IF($B$27="ｼﾞｬﾝﾙ別",TRUE,FALSE)</formula>
    </cfRule>
  </conditionalFormatting>
  <conditionalFormatting sqref="K28">
    <cfRule type="expression" dxfId="2" priority="10">
      <formula>IF($B$28="ｼﾞｬﾝﾙ別",TRUE,FALSE)</formula>
    </cfRule>
  </conditionalFormatting>
  <conditionalFormatting sqref="K29">
    <cfRule type="expression" dxfId="1" priority="9">
      <formula>IF($B$29="ｼﾞｬﾝﾙ別",TRUE,FALSE)</formula>
    </cfRule>
  </conditionalFormatting>
  <conditionalFormatting sqref="K30">
    <cfRule type="expression" dxfId="0" priority="8">
      <formula>IF($B$30="ｼﾞｬﾝﾙ別",TRUE,FALSE)</formula>
    </cfRule>
  </conditionalFormatting>
  <dataValidations count="1">
    <dataValidation imeMode="disabled" allowBlank="1" showInputMessage="1" showErrorMessage="1" sqref="J15:K15 J17:K17 D18:K19 E16:I16 D20:E20 H23:H30" xr:uid="{00000000-0002-0000-01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landscape" blackAndWhite="1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2000000}">
          <x14:formula1>
            <xm:f>※編集不可①!$E$2:$E$3</xm:f>
          </x14:formula1>
          <xm:sqref>I23:K30</xm:sqref>
        </x14:dataValidation>
        <x14:dataValidation type="list" allowBlank="1" showInputMessage="1" showErrorMessage="1" xr:uid="{00000000-0002-0000-0100-000003000000}">
          <x14:formula1>
            <xm:f>※編集不可①!$D$2:$D$4</xm:f>
          </x14:formula1>
          <xm:sqref>B23:B30</xm:sqref>
        </x14:dataValidation>
        <x14:dataValidation type="list" allowBlank="1" showInputMessage="1" showErrorMessage="1" xr:uid="{00000000-0002-0000-0100-000004000000}">
          <x14:formula1>
            <xm:f>※編集不可①!$C$2:$C$3</xm:f>
          </x14:formula1>
          <xm:sqref>K13</xm:sqref>
        </x14:dataValidation>
        <x14:dataValidation type="list" allowBlank="1" showInputMessage="1" showErrorMessage="1" xr:uid="{00000000-0002-0000-0100-000005000000}">
          <x14:formula1>
            <xm:f>※編集不可①!$B$2:$B$6</xm:f>
          </x14:formula1>
          <xm:sqref>D13:E13</xm:sqref>
        </x14:dataValidation>
        <x14:dataValidation type="list" allowBlank="1" showInputMessage="1" xr:uid="{00000000-0002-0000-0100-000001000000}">
          <x14:formula1>
            <xm:f>※編集不可①!$A$2:$A$64</xm:f>
          </x14:formula1>
          <xm:sqref>D12:K12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workbookViewId="0"/>
  </sheetViews>
  <sheetFormatPr defaultColWidth="8.90625" defaultRowHeight="15" x14ac:dyDescent="0.35"/>
  <cols>
    <col min="1" max="1" width="40.26953125" style="15" bestFit="1" customWidth="1"/>
    <col min="2" max="5" width="20.6328125" style="15" customWidth="1"/>
    <col min="6" max="16384" width="8.90625" style="15"/>
  </cols>
  <sheetData>
    <row r="1" spans="1:5" x14ac:dyDescent="0.35">
      <c r="A1" s="3" t="s">
        <v>123</v>
      </c>
      <c r="B1" s="3" t="s">
        <v>21</v>
      </c>
      <c r="C1" s="3" t="s">
        <v>40</v>
      </c>
      <c r="D1" s="3" t="s">
        <v>32</v>
      </c>
      <c r="E1" s="3" t="s">
        <v>41</v>
      </c>
    </row>
    <row r="2" spans="1:5" x14ac:dyDescent="0.35">
      <c r="A2" s="1" t="s">
        <v>64</v>
      </c>
      <c r="B2" s="1" t="s">
        <v>5</v>
      </c>
      <c r="C2" s="1" t="s">
        <v>23</v>
      </c>
      <c r="D2" s="1" t="s">
        <v>38</v>
      </c>
      <c r="E2" s="1" t="s">
        <v>42</v>
      </c>
    </row>
    <row r="3" spans="1:5" x14ac:dyDescent="0.35">
      <c r="A3" s="1" t="s">
        <v>65</v>
      </c>
      <c r="B3" s="1" t="s">
        <v>22</v>
      </c>
      <c r="C3" s="1" t="s">
        <v>24</v>
      </c>
      <c r="D3" s="1" t="s">
        <v>36</v>
      </c>
      <c r="E3" s="1" t="s">
        <v>43</v>
      </c>
    </row>
    <row r="4" spans="1:5" x14ac:dyDescent="0.35">
      <c r="A4" s="1" t="s">
        <v>66</v>
      </c>
      <c r="B4" s="1" t="s">
        <v>4</v>
      </c>
      <c r="D4" s="1" t="s">
        <v>37</v>
      </c>
    </row>
    <row r="5" spans="1:5" x14ac:dyDescent="0.35">
      <c r="A5" s="1" t="s">
        <v>67</v>
      </c>
      <c r="B5" s="1" t="s">
        <v>2</v>
      </c>
    </row>
    <row r="6" spans="1:5" x14ac:dyDescent="0.35">
      <c r="A6" s="1" t="s">
        <v>68</v>
      </c>
      <c r="B6" s="1" t="s">
        <v>19</v>
      </c>
    </row>
    <row r="7" spans="1:5" x14ac:dyDescent="0.35">
      <c r="A7" s="1" t="s">
        <v>69</v>
      </c>
    </row>
    <row r="8" spans="1:5" x14ac:dyDescent="0.35">
      <c r="A8" s="1" t="s">
        <v>70</v>
      </c>
    </row>
    <row r="9" spans="1:5" x14ac:dyDescent="0.35">
      <c r="A9" s="1" t="s">
        <v>71</v>
      </c>
    </row>
    <row r="10" spans="1:5" x14ac:dyDescent="0.35">
      <c r="A10" s="1" t="s">
        <v>72</v>
      </c>
    </row>
    <row r="11" spans="1:5" x14ac:dyDescent="0.35">
      <c r="A11" s="1" t="s">
        <v>73</v>
      </c>
    </row>
    <row r="12" spans="1:5" x14ac:dyDescent="0.35">
      <c r="A12" s="1" t="s">
        <v>74</v>
      </c>
    </row>
    <row r="13" spans="1:5" x14ac:dyDescent="0.35">
      <c r="A13" s="1" t="s">
        <v>75</v>
      </c>
    </row>
    <row r="14" spans="1:5" x14ac:dyDescent="0.35">
      <c r="A14" s="1" t="s">
        <v>76</v>
      </c>
    </row>
    <row r="15" spans="1:5" x14ac:dyDescent="0.35">
      <c r="A15" s="1" t="s">
        <v>77</v>
      </c>
    </row>
    <row r="16" spans="1:5" x14ac:dyDescent="0.35">
      <c r="A16" s="1" t="s">
        <v>78</v>
      </c>
    </row>
    <row r="17" spans="1:1" x14ac:dyDescent="0.35">
      <c r="A17" s="1" t="s">
        <v>79</v>
      </c>
    </row>
    <row r="18" spans="1:1" x14ac:dyDescent="0.35">
      <c r="A18" s="1" t="s">
        <v>80</v>
      </c>
    </row>
    <row r="19" spans="1:1" x14ac:dyDescent="0.35">
      <c r="A19" s="1" t="s">
        <v>81</v>
      </c>
    </row>
    <row r="20" spans="1:1" x14ac:dyDescent="0.35">
      <c r="A20" s="1" t="s">
        <v>82</v>
      </c>
    </row>
    <row r="21" spans="1:1" x14ac:dyDescent="0.35">
      <c r="A21" s="1" t="s">
        <v>83</v>
      </c>
    </row>
    <row r="22" spans="1:1" x14ac:dyDescent="0.35">
      <c r="A22" s="1" t="s">
        <v>84</v>
      </c>
    </row>
    <row r="23" spans="1:1" x14ac:dyDescent="0.35">
      <c r="A23" s="1" t="s">
        <v>85</v>
      </c>
    </row>
    <row r="24" spans="1:1" x14ac:dyDescent="0.35">
      <c r="A24" s="1" t="s">
        <v>86</v>
      </c>
    </row>
    <row r="25" spans="1:1" x14ac:dyDescent="0.35">
      <c r="A25" s="1" t="s">
        <v>87</v>
      </c>
    </row>
    <row r="26" spans="1:1" x14ac:dyDescent="0.35">
      <c r="A26" s="1" t="s">
        <v>88</v>
      </c>
    </row>
    <row r="27" spans="1:1" x14ac:dyDescent="0.35">
      <c r="A27" s="1" t="s">
        <v>89</v>
      </c>
    </row>
    <row r="28" spans="1:1" x14ac:dyDescent="0.35">
      <c r="A28" s="1" t="s">
        <v>90</v>
      </c>
    </row>
    <row r="29" spans="1:1" x14ac:dyDescent="0.35">
      <c r="A29" s="1" t="s">
        <v>91</v>
      </c>
    </row>
    <row r="30" spans="1:1" x14ac:dyDescent="0.35">
      <c r="A30" s="1" t="s">
        <v>92</v>
      </c>
    </row>
    <row r="31" spans="1:1" x14ac:dyDescent="0.35">
      <c r="A31" s="1" t="s">
        <v>93</v>
      </c>
    </row>
    <row r="32" spans="1:1" x14ac:dyDescent="0.35">
      <c r="A32" s="1" t="s">
        <v>94</v>
      </c>
    </row>
    <row r="33" spans="1:1" x14ac:dyDescent="0.35">
      <c r="A33" s="1" t="s">
        <v>95</v>
      </c>
    </row>
    <row r="34" spans="1:1" x14ac:dyDescent="0.35">
      <c r="A34" s="1" t="s">
        <v>96</v>
      </c>
    </row>
    <row r="35" spans="1:1" x14ac:dyDescent="0.35">
      <c r="A35" s="1" t="s">
        <v>97</v>
      </c>
    </row>
    <row r="36" spans="1:1" x14ac:dyDescent="0.35">
      <c r="A36" s="1" t="s">
        <v>98</v>
      </c>
    </row>
    <row r="37" spans="1:1" x14ac:dyDescent="0.35">
      <c r="A37" s="1" t="s">
        <v>99</v>
      </c>
    </row>
    <row r="38" spans="1:1" x14ac:dyDescent="0.35">
      <c r="A38" s="1" t="s">
        <v>100</v>
      </c>
    </row>
    <row r="39" spans="1:1" x14ac:dyDescent="0.35">
      <c r="A39" s="1" t="s">
        <v>101</v>
      </c>
    </row>
    <row r="40" spans="1:1" x14ac:dyDescent="0.35">
      <c r="A40" s="1" t="s">
        <v>102</v>
      </c>
    </row>
    <row r="41" spans="1:1" x14ac:dyDescent="0.35">
      <c r="A41" s="1" t="s">
        <v>103</v>
      </c>
    </row>
    <row r="42" spans="1:1" x14ac:dyDescent="0.35">
      <c r="A42" s="1" t="s">
        <v>104</v>
      </c>
    </row>
    <row r="43" spans="1:1" x14ac:dyDescent="0.35">
      <c r="A43" s="1" t="s">
        <v>105</v>
      </c>
    </row>
    <row r="44" spans="1:1" x14ac:dyDescent="0.35">
      <c r="A44" s="1" t="s">
        <v>106</v>
      </c>
    </row>
    <row r="45" spans="1:1" x14ac:dyDescent="0.35">
      <c r="A45" s="1" t="s">
        <v>107</v>
      </c>
    </row>
    <row r="46" spans="1:1" x14ac:dyDescent="0.35">
      <c r="A46" s="1" t="s">
        <v>108</v>
      </c>
    </row>
    <row r="47" spans="1:1" x14ac:dyDescent="0.35">
      <c r="A47" s="1" t="s">
        <v>109</v>
      </c>
    </row>
    <row r="48" spans="1:1" x14ac:dyDescent="0.35">
      <c r="A48" s="1" t="s">
        <v>188</v>
      </c>
    </row>
    <row r="49" spans="1:1" x14ac:dyDescent="0.35">
      <c r="A49" s="1" t="s">
        <v>191</v>
      </c>
    </row>
    <row r="50" spans="1:1" x14ac:dyDescent="0.35">
      <c r="A50" s="1" t="s">
        <v>110</v>
      </c>
    </row>
    <row r="51" spans="1:1" x14ac:dyDescent="0.35">
      <c r="A51" s="1" t="s">
        <v>111</v>
      </c>
    </row>
    <row r="52" spans="1:1" x14ac:dyDescent="0.35">
      <c r="A52" s="1" t="s">
        <v>112</v>
      </c>
    </row>
    <row r="53" spans="1:1" x14ac:dyDescent="0.35">
      <c r="A53" s="1" t="s">
        <v>113</v>
      </c>
    </row>
    <row r="54" spans="1:1" x14ac:dyDescent="0.35">
      <c r="A54" s="1" t="s">
        <v>114</v>
      </c>
    </row>
    <row r="55" spans="1:1" x14ac:dyDescent="0.35">
      <c r="A55" s="1" t="s">
        <v>115</v>
      </c>
    </row>
    <row r="56" spans="1:1" x14ac:dyDescent="0.35">
      <c r="A56" s="1" t="s">
        <v>116</v>
      </c>
    </row>
    <row r="57" spans="1:1" x14ac:dyDescent="0.35">
      <c r="A57" s="1" t="s">
        <v>117</v>
      </c>
    </row>
    <row r="58" spans="1:1" x14ac:dyDescent="0.35">
      <c r="A58" s="1" t="s">
        <v>118</v>
      </c>
    </row>
    <row r="59" spans="1:1" x14ac:dyDescent="0.35">
      <c r="A59" s="1" t="s">
        <v>119</v>
      </c>
    </row>
    <row r="60" spans="1:1" x14ac:dyDescent="0.35">
      <c r="A60" s="1" t="s">
        <v>120</v>
      </c>
    </row>
    <row r="61" spans="1:1" x14ac:dyDescent="0.35">
      <c r="A61" s="1" t="s">
        <v>189</v>
      </c>
    </row>
    <row r="62" spans="1:1" x14ac:dyDescent="0.35">
      <c r="A62" s="1" t="s">
        <v>121</v>
      </c>
    </row>
    <row r="63" spans="1:1" x14ac:dyDescent="0.35">
      <c r="A63" s="1" t="s">
        <v>122</v>
      </c>
    </row>
    <row r="64" spans="1:1" x14ac:dyDescent="0.35">
      <c r="A64" s="1" t="s">
        <v>190</v>
      </c>
    </row>
  </sheetData>
  <sheetProtection algorithmName="SHA-512" hashValue="6poZ2Iq7n6zRE72UphjI5GzgKyT9vcHIA5l1c89Qzrc2Hc5i1T8Tzva0IRq7LCtJDWYjEYvWS5x0BxjMmOtkMg==" saltValue="Mr8jY6lB5aekbASROx0fUA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4"/>
  <sheetViews>
    <sheetView workbookViewId="0"/>
  </sheetViews>
  <sheetFormatPr defaultColWidth="8.90625" defaultRowHeight="15" x14ac:dyDescent="0.35"/>
  <cols>
    <col min="1" max="2" width="3.7265625" style="15" customWidth="1"/>
    <col min="3" max="3" width="12.7265625" style="15" customWidth="1"/>
    <col min="4" max="4" width="9.7265625" style="15" customWidth="1"/>
    <col min="5" max="13" width="8.90625" style="15"/>
    <col min="14" max="14" width="16.08984375" style="15" customWidth="1"/>
    <col min="15" max="16" width="8.90625" style="15"/>
    <col min="17" max="20" width="10.7265625" style="15" customWidth="1"/>
    <col min="21" max="16384" width="8.90625" style="15"/>
  </cols>
  <sheetData>
    <row r="1" spans="1:20" ht="30" x14ac:dyDescent="0.35">
      <c r="A1" s="15" t="s">
        <v>135</v>
      </c>
      <c r="F1" s="15" t="s">
        <v>147</v>
      </c>
      <c r="G1" s="15" t="s">
        <v>148</v>
      </c>
      <c r="H1" s="10" t="s">
        <v>12</v>
      </c>
      <c r="I1" s="10" t="s">
        <v>44</v>
      </c>
      <c r="J1" s="55" t="s">
        <v>35</v>
      </c>
      <c r="K1" s="56"/>
      <c r="L1" s="56"/>
      <c r="M1" s="57"/>
      <c r="N1" s="9" t="s">
        <v>177</v>
      </c>
      <c r="O1" s="72" t="s">
        <v>33</v>
      </c>
      <c r="P1" s="65"/>
      <c r="Q1" s="17" t="s">
        <v>143</v>
      </c>
      <c r="R1" s="17" t="s">
        <v>144</v>
      </c>
      <c r="S1" s="17" t="s">
        <v>145</v>
      </c>
      <c r="T1" s="17" t="s">
        <v>146</v>
      </c>
    </row>
    <row r="2" spans="1:20" x14ac:dyDescent="0.35">
      <c r="B2" s="15" t="s">
        <v>136</v>
      </c>
      <c r="F2" s="15">
        <f>'別紙1（参加申込書）'!D13</f>
        <v>0</v>
      </c>
      <c r="G2" s="15">
        <f>'別紙1（参加申込書）'!K13</f>
        <v>0</v>
      </c>
      <c r="H2" s="10">
        <v>1</v>
      </c>
      <c r="I2" s="16">
        <f>'別紙1（参加申込書）'!B23</f>
        <v>0</v>
      </c>
      <c r="J2" s="114">
        <f>'別紙1（参加申込書）'!C23</f>
        <v>0</v>
      </c>
      <c r="K2" s="115"/>
      <c r="L2" s="115"/>
      <c r="M2" s="116"/>
      <c r="N2" s="16">
        <f>'別紙1（参加申込書）'!H23</f>
        <v>0</v>
      </c>
      <c r="O2" s="114">
        <f>'別紙1（参加申込書）'!I23</f>
        <v>0</v>
      </c>
      <c r="P2" s="116"/>
      <c r="Q2" s="15">
        <f>IF(OR($I2=※編集不可①!$D$2,$I2=※編集不可①!$D$3),VLOOKUP(※編集不可②!$F$2&amp;"・"&amp;※編集不可②!$G$2,※編集不可②!$C$3:$D$12,2,FALSE),0)</f>
        <v>0</v>
      </c>
      <c r="R2" s="15">
        <f>IF(OR($I2=※編集不可①!$D$2,$I2=※編集不可①!$D$3),VLOOKUP(※編集不可②!$F$2,$C$14:$D$18,2,FALSE)*$N2,0)</f>
        <v>0</v>
      </c>
      <c r="S2" s="15">
        <f>IF($I2=※編集不可①!$D$4,※編集不可②!$N2*※編集不可②!$D$21,0)</f>
        <v>0</v>
      </c>
      <c r="T2" s="15">
        <f>IF($O2=※編集不可①!$E$2,※編集不可②!$D$24,0)</f>
        <v>0</v>
      </c>
    </row>
    <row r="3" spans="1:20" x14ac:dyDescent="0.35">
      <c r="C3" s="15" t="s">
        <v>156</v>
      </c>
      <c r="D3" s="15">
        <v>2500</v>
      </c>
      <c r="H3" s="10">
        <v>2</v>
      </c>
      <c r="I3" s="16">
        <f>'別紙1（参加申込書）'!B24</f>
        <v>0</v>
      </c>
      <c r="J3" s="114">
        <f>'別紙1（参加申込書）'!C24</f>
        <v>0</v>
      </c>
      <c r="K3" s="115"/>
      <c r="L3" s="115"/>
      <c r="M3" s="116"/>
      <c r="N3" s="16">
        <f>'別紙1（参加申込書）'!H24</f>
        <v>0</v>
      </c>
      <c r="O3" s="114">
        <f>'別紙1（参加申込書）'!I24</f>
        <v>0</v>
      </c>
      <c r="P3" s="116"/>
      <c r="Q3" s="15">
        <f>IF(OR($I3=※編集不可①!$D$2,$I3=※編集不可①!$D$3),VLOOKUP(※編集不可②!$F$2&amp;"・"&amp;※編集不可②!$G$2,※編集不可②!$C$3:$D$12,2,FALSE),0)</f>
        <v>0</v>
      </c>
      <c r="R3" s="15">
        <f>IF(OR($I3=※編集不可①!$D$2,$I3=※編集不可①!$D$3),VLOOKUP(※編集不可②!$F$2,$C$14:$D$18,2,FALSE)*$N3,0)</f>
        <v>0</v>
      </c>
      <c r="S3" s="15">
        <f>IF($I3=※編集不可①!$D$4,※編集不可②!$N3*※編集不可②!$D$21,0)</f>
        <v>0</v>
      </c>
      <c r="T3" s="15">
        <f>IF($O3=※編集不可①!$E$2,※編集不可②!$D$24,0)</f>
        <v>0</v>
      </c>
    </row>
    <row r="4" spans="1:20" x14ac:dyDescent="0.35">
      <c r="C4" s="15" t="s">
        <v>157</v>
      </c>
      <c r="D4" s="15">
        <v>2500</v>
      </c>
      <c r="H4" s="10">
        <v>3</v>
      </c>
      <c r="I4" s="16">
        <f>'別紙1（参加申込書）'!B25</f>
        <v>0</v>
      </c>
      <c r="J4" s="114">
        <f>'別紙1（参加申込書）'!C25</f>
        <v>0</v>
      </c>
      <c r="K4" s="115"/>
      <c r="L4" s="115"/>
      <c r="M4" s="116"/>
      <c r="N4" s="16">
        <f>'別紙1（参加申込書）'!H25</f>
        <v>0</v>
      </c>
      <c r="O4" s="114">
        <f>'別紙1（参加申込書）'!I25</f>
        <v>0</v>
      </c>
      <c r="P4" s="116"/>
      <c r="Q4" s="15">
        <f>IF(OR($I4=※編集不可①!$D$2,$I4=※編集不可①!$D$3),VLOOKUP(※編集不可②!$F$2&amp;"・"&amp;※編集不可②!$G$2,※編集不可②!$C$3:$D$12,2,FALSE),0)</f>
        <v>0</v>
      </c>
      <c r="R4" s="15">
        <f>IF(OR($I4=※編集不可①!$D$2,$I4=※編集不可①!$D$3),VLOOKUP(※編集不可②!$F$2,$C$14:$D$18,2,FALSE)*$N4,0)</f>
        <v>0</v>
      </c>
      <c r="S4" s="15">
        <f>IF($I4=※編集不可①!$D$4,※編集不可②!$N4*※編集不可②!$D$21,0)</f>
        <v>0</v>
      </c>
      <c r="T4" s="15">
        <f>IF($O4=※編集不可①!$E$2,※編集不可②!$D$24,0)</f>
        <v>0</v>
      </c>
    </row>
    <row r="5" spans="1:20" x14ac:dyDescent="0.35">
      <c r="C5" s="15" t="s">
        <v>137</v>
      </c>
      <c r="D5" s="15">
        <v>2500</v>
      </c>
      <c r="H5" s="10">
        <v>4</v>
      </c>
      <c r="I5" s="16">
        <f>'別紙1（参加申込書）'!B26</f>
        <v>0</v>
      </c>
      <c r="J5" s="114">
        <f>'別紙1（参加申込書）'!C26</f>
        <v>0</v>
      </c>
      <c r="K5" s="115"/>
      <c r="L5" s="115"/>
      <c r="M5" s="116"/>
      <c r="N5" s="16">
        <f>'別紙1（参加申込書）'!H26</f>
        <v>0</v>
      </c>
      <c r="O5" s="114">
        <f>'別紙1（参加申込書）'!I26</f>
        <v>0</v>
      </c>
      <c r="P5" s="116"/>
      <c r="Q5" s="15">
        <f>IF(OR($I5=※編集不可①!$D$2,$I5=※編集不可①!$D$3),VLOOKUP(※編集不可②!$F$2&amp;"・"&amp;※編集不可②!$G$2,※編集不可②!$C$3:$D$12,2,FALSE),0)</f>
        <v>0</v>
      </c>
      <c r="R5" s="15">
        <f>IF(OR($I5=※編集不可①!$D$2,$I5=※編集不可①!$D$3),VLOOKUP(※編集不可②!$F$2,$C$14:$D$18,2,FALSE)*$N5,0)</f>
        <v>0</v>
      </c>
      <c r="S5" s="15">
        <f>IF($I5=※編集不可①!$D$4,※編集不可②!$N5*※編集不可②!$D$21,0)</f>
        <v>0</v>
      </c>
      <c r="T5" s="15">
        <f>IF($O5=※編集不可①!$E$2,※編集不可②!$D$24,0)</f>
        <v>0</v>
      </c>
    </row>
    <row r="6" spans="1:20" x14ac:dyDescent="0.35">
      <c r="C6" s="15" t="s">
        <v>149</v>
      </c>
      <c r="D6" s="15">
        <v>2500</v>
      </c>
      <c r="H6" s="10">
        <v>5</v>
      </c>
      <c r="I6" s="16">
        <f>'別紙1（参加申込書）'!B27</f>
        <v>0</v>
      </c>
      <c r="J6" s="114">
        <f>'別紙1（参加申込書）'!C27</f>
        <v>0</v>
      </c>
      <c r="K6" s="115"/>
      <c r="L6" s="115"/>
      <c r="M6" s="116"/>
      <c r="N6" s="16">
        <f>'別紙1（参加申込書）'!H27</f>
        <v>0</v>
      </c>
      <c r="O6" s="114">
        <f>'別紙1（参加申込書）'!I27</f>
        <v>0</v>
      </c>
      <c r="P6" s="116"/>
      <c r="Q6" s="15">
        <f>IF(OR($I6=※編集不可①!$D$2,$I6=※編集不可①!$D$3),VLOOKUP(※編集不可②!$F$2&amp;"・"&amp;※編集不可②!$G$2,※編集不可②!$C$3:$D$12,2,FALSE),0)</f>
        <v>0</v>
      </c>
      <c r="R6" s="15">
        <f>IF(OR($I6=※編集不可①!$D$2,$I6=※編集不可①!$D$3),VLOOKUP(※編集不可②!$F$2,$C$14:$D$18,2,FALSE)*$N6,0)</f>
        <v>0</v>
      </c>
      <c r="S6" s="15">
        <f>IF($I6=※編集不可①!$D$4,※編集不可②!$N6*※編集不可②!$D$21,0)</f>
        <v>0</v>
      </c>
      <c r="T6" s="15">
        <f>IF($O6=※編集不可①!$E$2,※編集不可②!$D$24,0)</f>
        <v>0</v>
      </c>
    </row>
    <row r="7" spans="1:20" x14ac:dyDescent="0.35">
      <c r="C7" s="15" t="s">
        <v>150</v>
      </c>
      <c r="D7" s="15">
        <v>2500</v>
      </c>
      <c r="H7" s="10">
        <v>6</v>
      </c>
      <c r="I7" s="16">
        <f>'別紙1（参加申込書）'!B28</f>
        <v>0</v>
      </c>
      <c r="J7" s="114">
        <f>'別紙1（参加申込書）'!C28</f>
        <v>0</v>
      </c>
      <c r="K7" s="115"/>
      <c r="L7" s="115"/>
      <c r="M7" s="116"/>
      <c r="N7" s="16">
        <f>'別紙1（参加申込書）'!H28</f>
        <v>0</v>
      </c>
      <c r="O7" s="114">
        <f>'別紙1（参加申込書）'!I28</f>
        <v>0</v>
      </c>
      <c r="P7" s="116"/>
      <c r="Q7" s="15">
        <f>IF(OR($I7=※編集不可①!$D$2,$I7=※編集不可①!$D$3),VLOOKUP(※編集不可②!$F$2&amp;"・"&amp;※編集不可②!$G$2,※編集不可②!$C$3:$D$12,2,FALSE),0)</f>
        <v>0</v>
      </c>
      <c r="R7" s="15">
        <f>IF(OR($I7=※編集不可①!$D$2,$I7=※編集不可①!$D$3),VLOOKUP(※編集不可②!$F$2,$C$14:$D$18,2,FALSE)*$N7,0)</f>
        <v>0</v>
      </c>
      <c r="S7" s="15">
        <f>IF($I7=※編集不可①!$D$4,※編集不可②!$N7*※編集不可②!$D$21,0)</f>
        <v>0</v>
      </c>
      <c r="T7" s="15">
        <f>IF($O7=※編集不可①!$E$2,※編集不可②!$D$24,0)</f>
        <v>0</v>
      </c>
    </row>
    <row r="8" spans="1:20" x14ac:dyDescent="0.35">
      <c r="C8" s="15" t="s">
        <v>152</v>
      </c>
      <c r="D8" s="15">
        <v>5000</v>
      </c>
      <c r="H8" s="10">
        <v>7</v>
      </c>
      <c r="I8" s="16">
        <f>'別紙1（参加申込書）'!B29</f>
        <v>0</v>
      </c>
      <c r="J8" s="114">
        <f>'別紙1（参加申込書）'!C29</f>
        <v>0</v>
      </c>
      <c r="K8" s="115"/>
      <c r="L8" s="115"/>
      <c r="M8" s="116"/>
      <c r="N8" s="16">
        <f>'別紙1（参加申込書）'!H29</f>
        <v>0</v>
      </c>
      <c r="O8" s="114">
        <f>'別紙1（参加申込書）'!I29</f>
        <v>0</v>
      </c>
      <c r="P8" s="116"/>
      <c r="Q8" s="15">
        <f>IF(OR($I8=※編集不可①!$D$2,$I8=※編集不可①!$D$3),VLOOKUP(※編集不可②!$F$2&amp;"・"&amp;※編集不可②!$G$2,※編集不可②!$C$3:$D$12,2,FALSE),0)</f>
        <v>0</v>
      </c>
      <c r="R8" s="15">
        <f>IF(OR($I8=※編集不可①!$D$2,$I8=※編集不可①!$D$3),VLOOKUP(※編集不可②!$F$2,$C$14:$D$18,2,FALSE)*$N8,0)</f>
        <v>0</v>
      </c>
      <c r="S8" s="15">
        <f>IF($I8=※編集不可①!$D$4,※編集不可②!$N8*※編集不可②!$D$21,0)</f>
        <v>0</v>
      </c>
      <c r="T8" s="15">
        <f>IF($O8=※編集不可①!$E$2,※編集不可②!$D$24,0)</f>
        <v>0</v>
      </c>
    </row>
    <row r="9" spans="1:20" x14ac:dyDescent="0.35">
      <c r="C9" s="15" t="s">
        <v>153</v>
      </c>
      <c r="D9" s="15">
        <v>5000</v>
      </c>
      <c r="H9" s="10">
        <v>8</v>
      </c>
      <c r="I9" s="16">
        <f>'別紙1（参加申込書）'!B30</f>
        <v>0</v>
      </c>
      <c r="J9" s="114">
        <f>'別紙1（参加申込書）'!C30</f>
        <v>0</v>
      </c>
      <c r="K9" s="115"/>
      <c r="L9" s="115"/>
      <c r="M9" s="116"/>
      <c r="N9" s="16">
        <f>'別紙1（参加申込書）'!H30</f>
        <v>0</v>
      </c>
      <c r="O9" s="114">
        <f>'別紙1（参加申込書）'!I30</f>
        <v>0</v>
      </c>
      <c r="P9" s="116"/>
      <c r="Q9" s="15">
        <f>IF(OR($I9=※編集不可①!$D$2,$I9=※編集不可①!$D$3),VLOOKUP(※編集不可②!$F$2&amp;"・"&amp;※編集不可②!$G$2,※編集不可②!$C$3:$D$12,2,FALSE),0)</f>
        <v>0</v>
      </c>
      <c r="R9" s="15">
        <f>IF(OR($I9=※編集不可①!$D$2,$I9=※編集不可①!$D$3),VLOOKUP(※編集不可②!$F$2,$C$14:$D$18,2,FALSE)*$N9,0)</f>
        <v>0</v>
      </c>
      <c r="S9" s="15">
        <f>IF($I9=※編集不可①!$D$4,※編集不可②!$N9*※編集不可②!$D$21,0)</f>
        <v>0</v>
      </c>
      <c r="T9" s="15">
        <f>IF($O9=※編集不可①!$E$2,※編集不可②!$D$24,0)</f>
        <v>0</v>
      </c>
    </row>
    <row r="10" spans="1:20" x14ac:dyDescent="0.35">
      <c r="C10" s="15" t="s">
        <v>154</v>
      </c>
      <c r="D10" s="15">
        <v>5000</v>
      </c>
    </row>
    <row r="11" spans="1:20" x14ac:dyDescent="0.35">
      <c r="C11" s="15" t="s">
        <v>151</v>
      </c>
      <c r="D11" s="15">
        <v>6000</v>
      </c>
    </row>
    <row r="12" spans="1:20" x14ac:dyDescent="0.35">
      <c r="C12" s="15" t="s">
        <v>155</v>
      </c>
      <c r="D12" s="15">
        <v>12000</v>
      </c>
    </row>
    <row r="13" spans="1:20" x14ac:dyDescent="0.35">
      <c r="B13" s="15" t="s">
        <v>138</v>
      </c>
    </row>
    <row r="14" spans="1:20" x14ac:dyDescent="0.35">
      <c r="C14" s="15" t="s">
        <v>4</v>
      </c>
      <c r="D14" s="15">
        <v>500</v>
      </c>
    </row>
    <row r="15" spans="1:20" x14ac:dyDescent="0.35">
      <c r="C15" s="15" t="s">
        <v>5</v>
      </c>
      <c r="D15" s="15">
        <v>500</v>
      </c>
    </row>
    <row r="16" spans="1:20" x14ac:dyDescent="0.35">
      <c r="C16" s="15" t="s">
        <v>22</v>
      </c>
      <c r="D16" s="15">
        <v>500</v>
      </c>
    </row>
    <row r="17" spans="1:4" x14ac:dyDescent="0.35">
      <c r="C17" s="15" t="s">
        <v>2</v>
      </c>
      <c r="D17" s="15">
        <v>500</v>
      </c>
    </row>
    <row r="18" spans="1:4" x14ac:dyDescent="0.35">
      <c r="C18" s="15" t="s">
        <v>19</v>
      </c>
      <c r="D18" s="15">
        <v>800</v>
      </c>
    </row>
    <row r="19" spans="1:4" x14ac:dyDescent="0.35">
      <c r="A19" s="15" t="s">
        <v>139</v>
      </c>
    </row>
    <row r="20" spans="1:4" x14ac:dyDescent="0.35">
      <c r="B20" s="15" t="s">
        <v>138</v>
      </c>
    </row>
    <row r="21" spans="1:4" x14ac:dyDescent="0.35">
      <c r="C21" s="15" t="s">
        <v>140</v>
      </c>
      <c r="D21" s="15">
        <v>500</v>
      </c>
    </row>
    <row r="22" spans="1:4" x14ac:dyDescent="0.35">
      <c r="A22" s="15" t="s">
        <v>141</v>
      </c>
    </row>
    <row r="23" spans="1:4" x14ac:dyDescent="0.35">
      <c r="B23" s="15" t="s">
        <v>142</v>
      </c>
    </row>
    <row r="24" spans="1:4" x14ac:dyDescent="0.35">
      <c r="C24" s="15" t="s">
        <v>140</v>
      </c>
      <c r="D24" s="15">
        <v>500</v>
      </c>
    </row>
  </sheetData>
  <sheetProtection algorithmName="SHA-512" hashValue="sZQb8cxHVCxqop+r4+rvjzAjjB14D8yxFGh2ca5FGQYty9oF0M39CMHOVgrZgwluJzeIKa7gZeiSM9r20nb30g==" saltValue="mVw5t4rXsF0S9unl3pVq1A==" spinCount="100000" sheet="1" objects="1" scenarios="1"/>
  <mergeCells count="18">
    <mergeCell ref="J7:M7"/>
    <mergeCell ref="O7:P7"/>
    <mergeCell ref="J8:M8"/>
    <mergeCell ref="O8:P8"/>
    <mergeCell ref="J9:M9"/>
    <mergeCell ref="O9:P9"/>
    <mergeCell ref="J1:M1"/>
    <mergeCell ref="O1:P1"/>
    <mergeCell ref="J2:M2"/>
    <mergeCell ref="O2:P2"/>
    <mergeCell ref="J3:M3"/>
    <mergeCell ref="O3:P3"/>
    <mergeCell ref="J4:M4"/>
    <mergeCell ref="O4:P4"/>
    <mergeCell ref="J5:M5"/>
    <mergeCell ref="O5:P5"/>
    <mergeCell ref="J6:M6"/>
    <mergeCell ref="O6:P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30"/>
  <sheetViews>
    <sheetView workbookViewId="0"/>
  </sheetViews>
  <sheetFormatPr defaultColWidth="8.90625" defaultRowHeight="13" x14ac:dyDescent="0.2"/>
  <cols>
    <col min="1" max="19" width="8.90625" style="2" customWidth="1"/>
    <col min="20" max="16384" width="8.90625" style="2"/>
  </cols>
  <sheetData>
    <row r="1" spans="1:19" ht="19.899999999999999" customHeight="1" x14ac:dyDescent="0.2">
      <c r="A1" s="4" t="s">
        <v>18</v>
      </c>
    </row>
    <row r="2" spans="1:19" ht="19.899999999999999" customHeight="1" x14ac:dyDescent="0.2">
      <c r="A2" s="5" t="s">
        <v>12</v>
      </c>
      <c r="B2" s="5" t="s">
        <v>11</v>
      </c>
      <c r="C2" s="5" t="s">
        <v>10</v>
      </c>
      <c r="D2" s="5" t="s">
        <v>158</v>
      </c>
      <c r="E2" s="5" t="s">
        <v>16</v>
      </c>
      <c r="F2" s="5" t="s">
        <v>13</v>
      </c>
      <c r="G2" s="5" t="s">
        <v>159</v>
      </c>
      <c r="H2" s="5" t="s">
        <v>14</v>
      </c>
      <c r="I2" s="5" t="s">
        <v>1</v>
      </c>
      <c r="J2" s="5" t="s">
        <v>160</v>
      </c>
      <c r="K2" s="5" t="s">
        <v>161</v>
      </c>
      <c r="L2" s="5" t="s">
        <v>162</v>
      </c>
      <c r="M2" s="5" t="s">
        <v>163</v>
      </c>
      <c r="N2" s="5" t="s">
        <v>15</v>
      </c>
      <c r="O2" s="5" t="s">
        <v>17</v>
      </c>
      <c r="P2" s="5" t="s">
        <v>164</v>
      </c>
      <c r="Q2" s="5" t="s">
        <v>165</v>
      </c>
      <c r="R2" s="5" t="s">
        <v>166</v>
      </c>
      <c r="S2" s="5" t="s">
        <v>167</v>
      </c>
    </row>
    <row r="3" spans="1:19" ht="19.899999999999999" customHeight="1" x14ac:dyDescent="0.2">
      <c r="A3" s="6"/>
      <c r="B3" s="7" t="str">
        <f>'別紙1（参加申込書）'!J$7</f>
        <v>令和　　年　　月　　日</v>
      </c>
      <c r="C3" s="6">
        <f>'別紙1（参加申込書）'!D$12</f>
        <v>0</v>
      </c>
      <c r="D3" s="6">
        <f>'別紙1（参加申込書）'!D$13</f>
        <v>0</v>
      </c>
      <c r="E3" s="6">
        <f>'別紙1（参加申込書）'!K$13</f>
        <v>0</v>
      </c>
      <c r="F3" s="6">
        <f>'別紙1（参加申込書）'!D15</f>
        <v>0</v>
      </c>
      <c r="G3" s="6">
        <f>'別紙1（参加申込書）'!D14</f>
        <v>0</v>
      </c>
      <c r="H3" s="6">
        <f>'別紙1（参加申込書）'!E16</f>
        <v>0</v>
      </c>
      <c r="I3" s="6">
        <f>'別紙1（参加申込書）'!D17</f>
        <v>0</v>
      </c>
      <c r="J3" s="32">
        <f>'別紙1（参加申込書）'!J15</f>
        <v>0</v>
      </c>
      <c r="K3" s="32">
        <f>'別紙1（参加申込書）'!J17</f>
        <v>0</v>
      </c>
      <c r="L3" s="6">
        <f>'別紙1（参加申込書）'!D18</f>
        <v>0</v>
      </c>
      <c r="M3" s="6">
        <f>'別紙1（参加申込書）'!D19</f>
        <v>0</v>
      </c>
      <c r="N3" s="6">
        <f>'別紙1（参加申込書）'!D20</f>
        <v>0</v>
      </c>
      <c r="O3" s="8">
        <f>'別紙1（参加申込書）'!D41</f>
        <v>0</v>
      </c>
      <c r="P3" s="8">
        <f>'別紙1（参加申込書）'!D33</f>
        <v>0</v>
      </c>
      <c r="Q3" s="8">
        <f>'別紙1（参加申込書）'!D34</f>
        <v>0</v>
      </c>
      <c r="R3" s="8">
        <f>'別紙1（参加申込書）'!D37</f>
        <v>0</v>
      </c>
      <c r="S3" s="8">
        <f>'別紙1（参加申込書）'!D39</f>
        <v>0</v>
      </c>
    </row>
    <row r="4" spans="1:19" ht="19.899999999999999" customHeight="1" x14ac:dyDescent="0.2"/>
    <row r="5" spans="1:19" ht="19.899999999999999" customHeight="1" x14ac:dyDescent="0.2">
      <c r="A5" s="5" t="s">
        <v>12</v>
      </c>
      <c r="B5" s="5" t="s">
        <v>11</v>
      </c>
      <c r="C5" s="5" t="s">
        <v>10</v>
      </c>
      <c r="D5" s="5" t="s">
        <v>158</v>
      </c>
      <c r="E5" s="5" t="s">
        <v>16</v>
      </c>
      <c r="F5" s="34" t="s">
        <v>173</v>
      </c>
      <c r="G5" s="34" t="s">
        <v>169</v>
      </c>
      <c r="H5" s="34" t="s">
        <v>170</v>
      </c>
      <c r="I5" s="34" t="s">
        <v>171</v>
      </c>
      <c r="J5" s="34" t="s">
        <v>172</v>
      </c>
    </row>
    <row r="6" spans="1:19" ht="19.899999999999999" customHeight="1" x14ac:dyDescent="0.2">
      <c r="A6" s="6">
        <f>'別紙1（参加申込書）'!A23</f>
        <v>1</v>
      </c>
      <c r="B6" s="7" t="str">
        <f>'別紙1（参加申込書）'!J$7</f>
        <v>令和　　年　　月　　日</v>
      </c>
      <c r="C6" s="6">
        <f>'別紙1（参加申込書）'!D$12</f>
        <v>0</v>
      </c>
      <c r="D6" s="6">
        <f>'別紙1（参加申込書）'!D$13</f>
        <v>0</v>
      </c>
      <c r="E6" s="6">
        <f>'別紙1（参加申込書）'!K$13</f>
        <v>0</v>
      </c>
      <c r="F6" s="33">
        <f>'別紙1（参加申込書）'!B23</f>
        <v>0</v>
      </c>
      <c r="G6" s="33">
        <f>'別紙1（参加申込書）'!C23</f>
        <v>0</v>
      </c>
      <c r="H6" s="33">
        <f>'別紙1（参加申込書）'!H23</f>
        <v>0</v>
      </c>
      <c r="I6" s="33">
        <f>'別紙1（参加申込書）'!I23</f>
        <v>0</v>
      </c>
      <c r="J6" s="33">
        <f>'別紙1（参加申込書）'!K23</f>
        <v>0</v>
      </c>
    </row>
    <row r="7" spans="1:19" ht="19.899999999999999" customHeight="1" x14ac:dyDescent="0.2">
      <c r="A7" s="6">
        <f>'別紙1（参加申込書）'!A24</f>
        <v>2</v>
      </c>
      <c r="B7" s="7" t="str">
        <f>'別紙1（参加申込書）'!J$7</f>
        <v>令和　　年　　月　　日</v>
      </c>
      <c r="C7" s="6">
        <f>'別紙1（参加申込書）'!D$12</f>
        <v>0</v>
      </c>
      <c r="D7" s="6">
        <f>'別紙1（参加申込書）'!D$13</f>
        <v>0</v>
      </c>
      <c r="E7" s="6">
        <f>'別紙1（参加申込書）'!K$13</f>
        <v>0</v>
      </c>
      <c r="F7" s="33">
        <f>'別紙1（参加申込書）'!B24</f>
        <v>0</v>
      </c>
      <c r="G7" s="33">
        <f>'別紙1（参加申込書）'!C24</f>
        <v>0</v>
      </c>
      <c r="H7" s="33">
        <f>'別紙1（参加申込書）'!H24</f>
        <v>0</v>
      </c>
      <c r="I7" s="33">
        <f>'別紙1（参加申込書）'!I24</f>
        <v>0</v>
      </c>
      <c r="J7" s="33">
        <f>'別紙1（参加申込書）'!K24</f>
        <v>0</v>
      </c>
    </row>
    <row r="8" spans="1:19" ht="19.899999999999999" customHeight="1" x14ac:dyDescent="0.2">
      <c r="A8" s="6">
        <f>'別紙1（参加申込書）'!A25</f>
        <v>3</v>
      </c>
      <c r="B8" s="7" t="str">
        <f>'別紙1（参加申込書）'!J$7</f>
        <v>令和　　年　　月　　日</v>
      </c>
      <c r="C8" s="6">
        <f>'別紙1（参加申込書）'!D$12</f>
        <v>0</v>
      </c>
      <c r="D8" s="6">
        <f>'別紙1（参加申込書）'!D$13</f>
        <v>0</v>
      </c>
      <c r="E8" s="6">
        <f>'別紙1（参加申込書）'!K$13</f>
        <v>0</v>
      </c>
      <c r="F8" s="33">
        <f>'別紙1（参加申込書）'!B25</f>
        <v>0</v>
      </c>
      <c r="G8" s="33">
        <f>'別紙1（参加申込書）'!C25</f>
        <v>0</v>
      </c>
      <c r="H8" s="33">
        <f>'別紙1（参加申込書）'!H25</f>
        <v>0</v>
      </c>
      <c r="I8" s="33">
        <f>'別紙1（参加申込書）'!I25</f>
        <v>0</v>
      </c>
      <c r="J8" s="33">
        <f>'別紙1（参加申込書）'!K25</f>
        <v>0</v>
      </c>
    </row>
    <row r="9" spans="1:19" ht="19.899999999999999" customHeight="1" x14ac:dyDescent="0.2">
      <c r="A9" s="6">
        <f>'別紙1（参加申込書）'!A26</f>
        <v>4</v>
      </c>
      <c r="B9" s="7" t="str">
        <f>'別紙1（参加申込書）'!J$7</f>
        <v>令和　　年　　月　　日</v>
      </c>
      <c r="C9" s="6">
        <f>'別紙1（参加申込書）'!D$12</f>
        <v>0</v>
      </c>
      <c r="D9" s="6">
        <f>'別紙1（参加申込書）'!D$13</f>
        <v>0</v>
      </c>
      <c r="E9" s="6">
        <f>'別紙1（参加申込書）'!K$13</f>
        <v>0</v>
      </c>
      <c r="F9" s="33">
        <f>'別紙1（参加申込書）'!B26</f>
        <v>0</v>
      </c>
      <c r="G9" s="33">
        <f>'別紙1（参加申込書）'!C26</f>
        <v>0</v>
      </c>
      <c r="H9" s="33">
        <f>'別紙1（参加申込書）'!H26</f>
        <v>0</v>
      </c>
      <c r="I9" s="33">
        <f>'別紙1（参加申込書）'!I26</f>
        <v>0</v>
      </c>
      <c r="J9" s="33">
        <f>'別紙1（参加申込書）'!K26</f>
        <v>0</v>
      </c>
    </row>
    <row r="10" spans="1:19" ht="19.899999999999999" customHeight="1" x14ac:dyDescent="0.2">
      <c r="A10" s="6">
        <f>'別紙1（参加申込書）'!A27</f>
        <v>5</v>
      </c>
      <c r="B10" s="7" t="str">
        <f>'別紙1（参加申込書）'!J$7</f>
        <v>令和　　年　　月　　日</v>
      </c>
      <c r="C10" s="6">
        <f>'別紙1（参加申込書）'!D$12</f>
        <v>0</v>
      </c>
      <c r="D10" s="6">
        <f>'別紙1（参加申込書）'!D$13</f>
        <v>0</v>
      </c>
      <c r="E10" s="6">
        <f>'別紙1（参加申込書）'!K$13</f>
        <v>0</v>
      </c>
      <c r="F10" s="33">
        <f>'別紙1（参加申込書）'!B27</f>
        <v>0</v>
      </c>
      <c r="G10" s="33">
        <f>'別紙1（参加申込書）'!C27</f>
        <v>0</v>
      </c>
      <c r="H10" s="33">
        <f>'別紙1（参加申込書）'!H27</f>
        <v>0</v>
      </c>
      <c r="I10" s="33">
        <f>'別紙1（参加申込書）'!I27</f>
        <v>0</v>
      </c>
      <c r="J10" s="33">
        <f>'別紙1（参加申込書）'!K27</f>
        <v>0</v>
      </c>
    </row>
    <row r="11" spans="1:19" ht="19.899999999999999" customHeight="1" x14ac:dyDescent="0.2">
      <c r="A11" s="6">
        <f>'別紙1（参加申込書）'!A28</f>
        <v>6</v>
      </c>
      <c r="B11" s="7" t="str">
        <f>'別紙1（参加申込書）'!J$7</f>
        <v>令和　　年　　月　　日</v>
      </c>
      <c r="C11" s="6">
        <f>'別紙1（参加申込書）'!D$12</f>
        <v>0</v>
      </c>
      <c r="D11" s="6">
        <f>'別紙1（参加申込書）'!D$13</f>
        <v>0</v>
      </c>
      <c r="E11" s="6">
        <f>'別紙1（参加申込書）'!K$13</f>
        <v>0</v>
      </c>
      <c r="F11" s="33">
        <f>'別紙1（参加申込書）'!B28</f>
        <v>0</v>
      </c>
      <c r="G11" s="33">
        <f>'別紙1（参加申込書）'!C28</f>
        <v>0</v>
      </c>
      <c r="H11" s="33">
        <f>'別紙1（参加申込書）'!H28</f>
        <v>0</v>
      </c>
      <c r="I11" s="33">
        <f>'別紙1（参加申込書）'!I28</f>
        <v>0</v>
      </c>
      <c r="J11" s="33">
        <f>'別紙1（参加申込書）'!K28</f>
        <v>0</v>
      </c>
    </row>
    <row r="12" spans="1:19" ht="19.899999999999999" customHeight="1" x14ac:dyDescent="0.2">
      <c r="A12" s="6">
        <f>'別紙1（参加申込書）'!A29</f>
        <v>7</v>
      </c>
      <c r="B12" s="7" t="str">
        <f>'別紙1（参加申込書）'!J$7</f>
        <v>令和　　年　　月　　日</v>
      </c>
      <c r="C12" s="6">
        <f>'別紙1（参加申込書）'!D$12</f>
        <v>0</v>
      </c>
      <c r="D12" s="6">
        <f>'別紙1（参加申込書）'!D$13</f>
        <v>0</v>
      </c>
      <c r="E12" s="6">
        <f>'別紙1（参加申込書）'!K$13</f>
        <v>0</v>
      </c>
      <c r="F12" s="33">
        <f>'別紙1（参加申込書）'!B29</f>
        <v>0</v>
      </c>
      <c r="G12" s="33">
        <f>'別紙1（参加申込書）'!C29</f>
        <v>0</v>
      </c>
      <c r="H12" s="33">
        <f>'別紙1（参加申込書）'!H29</f>
        <v>0</v>
      </c>
      <c r="I12" s="33">
        <f>'別紙1（参加申込書）'!I29</f>
        <v>0</v>
      </c>
      <c r="J12" s="33">
        <f>'別紙1（参加申込書）'!K29</f>
        <v>0</v>
      </c>
    </row>
    <row r="13" spans="1:19" ht="19.899999999999999" customHeight="1" x14ac:dyDescent="0.2">
      <c r="A13" s="6">
        <f>'別紙1（参加申込書）'!A30</f>
        <v>8</v>
      </c>
      <c r="B13" s="7" t="str">
        <f>'別紙1（参加申込書）'!J$7</f>
        <v>令和　　年　　月　　日</v>
      </c>
      <c r="C13" s="6">
        <f>'別紙1（参加申込書）'!D$12</f>
        <v>0</v>
      </c>
      <c r="D13" s="6">
        <f>'別紙1（参加申込書）'!D$13</f>
        <v>0</v>
      </c>
      <c r="E13" s="6">
        <f>'別紙1（参加申込書）'!K$13</f>
        <v>0</v>
      </c>
      <c r="F13" s="33">
        <f>'別紙1（参加申込書）'!B30</f>
        <v>0</v>
      </c>
      <c r="G13" s="33">
        <f>'別紙1（参加申込書）'!C30</f>
        <v>0</v>
      </c>
      <c r="H13" s="33">
        <f>'別紙1（参加申込書）'!H30</f>
        <v>0</v>
      </c>
      <c r="I13" s="33">
        <f>'別紙1（参加申込書）'!I30</f>
        <v>0</v>
      </c>
      <c r="J13" s="33">
        <f>'別紙1（参加申込書）'!K30</f>
        <v>0</v>
      </c>
    </row>
    <row r="14" spans="1:19" ht="19.899999999999999" customHeight="1" x14ac:dyDescent="0.2"/>
    <row r="15" spans="1:19" ht="19.899999999999999" customHeight="1" x14ac:dyDescent="0.2"/>
    <row r="16" spans="1:19" ht="19.899999999999999" customHeight="1" x14ac:dyDescent="0.2"/>
    <row r="17" ht="19.899999999999999" customHeight="1" x14ac:dyDescent="0.2"/>
    <row r="18" ht="19.899999999999999" customHeight="1" x14ac:dyDescent="0.2"/>
    <row r="19" ht="19.899999999999999" customHeight="1" x14ac:dyDescent="0.2"/>
    <row r="20" ht="19.899999999999999" customHeight="1" x14ac:dyDescent="0.2"/>
    <row r="21" ht="19.899999999999999" customHeight="1" x14ac:dyDescent="0.2"/>
    <row r="22" ht="19.899999999999999" customHeight="1" x14ac:dyDescent="0.2"/>
    <row r="23" ht="19.899999999999999" customHeight="1" x14ac:dyDescent="0.2"/>
    <row r="24" ht="19.899999999999999" customHeight="1" x14ac:dyDescent="0.2"/>
    <row r="25" ht="19.899999999999999" customHeight="1" x14ac:dyDescent="0.2"/>
    <row r="26" ht="19.899999999999999" customHeight="1" x14ac:dyDescent="0.2"/>
    <row r="27" ht="19.899999999999999" customHeight="1" x14ac:dyDescent="0.2"/>
    <row r="28" ht="19.899999999999999" customHeight="1" x14ac:dyDescent="0.2"/>
    <row r="29" ht="19.899999999999999" customHeight="1" x14ac:dyDescent="0.2"/>
    <row r="30" ht="19.899999999999999" customHeight="1" x14ac:dyDescent="0.2"/>
    <row r="31" ht="19.899999999999999" customHeight="1" x14ac:dyDescent="0.2"/>
    <row r="32" ht="19.899999999999999" customHeight="1" x14ac:dyDescent="0.2"/>
    <row r="33" ht="19.899999999999999" customHeight="1" x14ac:dyDescent="0.2"/>
    <row r="34" ht="19.899999999999999" customHeight="1" x14ac:dyDescent="0.2"/>
    <row r="35" ht="19.899999999999999" customHeight="1" x14ac:dyDescent="0.2"/>
    <row r="36" ht="19.899999999999999" customHeight="1" x14ac:dyDescent="0.2"/>
    <row r="37" ht="19.899999999999999" customHeight="1" x14ac:dyDescent="0.2"/>
    <row r="38" ht="19.899999999999999" customHeight="1" x14ac:dyDescent="0.2"/>
    <row r="39" ht="19.899999999999999" customHeight="1" x14ac:dyDescent="0.2"/>
    <row r="40" ht="19.899999999999999" customHeight="1" x14ac:dyDescent="0.2"/>
    <row r="41" ht="19.899999999999999" customHeight="1" x14ac:dyDescent="0.2"/>
    <row r="42" ht="19.899999999999999" customHeight="1" x14ac:dyDescent="0.2"/>
    <row r="43" ht="19.899999999999999" customHeight="1" x14ac:dyDescent="0.2"/>
    <row r="44" ht="19.899999999999999" customHeight="1" x14ac:dyDescent="0.2"/>
    <row r="45" ht="19.899999999999999" customHeight="1" x14ac:dyDescent="0.2"/>
    <row r="46" ht="19.899999999999999" customHeight="1" x14ac:dyDescent="0.2"/>
    <row r="47" ht="19.899999999999999" customHeight="1" x14ac:dyDescent="0.2"/>
    <row r="48" ht="19.899999999999999" customHeight="1" x14ac:dyDescent="0.2"/>
    <row r="49" ht="19.899999999999999" customHeight="1" x14ac:dyDescent="0.2"/>
    <row r="50" ht="19.899999999999999" customHeight="1" x14ac:dyDescent="0.2"/>
    <row r="51" ht="19.899999999999999" customHeight="1" x14ac:dyDescent="0.2"/>
    <row r="52" ht="19.899999999999999" customHeight="1" x14ac:dyDescent="0.2"/>
    <row r="53" ht="19.899999999999999" customHeight="1" x14ac:dyDescent="0.2"/>
    <row r="54" ht="19.899999999999999" customHeight="1" x14ac:dyDescent="0.2"/>
    <row r="55" ht="19.899999999999999" customHeight="1" x14ac:dyDescent="0.2"/>
    <row r="56" ht="19.899999999999999" customHeight="1" x14ac:dyDescent="0.2"/>
    <row r="57" ht="19.899999999999999" customHeight="1" x14ac:dyDescent="0.2"/>
    <row r="58" ht="19.899999999999999" customHeight="1" x14ac:dyDescent="0.2"/>
    <row r="59" ht="19.899999999999999" customHeight="1" x14ac:dyDescent="0.2"/>
    <row r="60" ht="19.899999999999999" customHeight="1" x14ac:dyDescent="0.2"/>
    <row r="61" ht="19.899999999999999" customHeight="1" x14ac:dyDescent="0.2"/>
    <row r="62" ht="19.899999999999999" customHeight="1" x14ac:dyDescent="0.2"/>
    <row r="63" ht="19.899999999999999" customHeight="1" x14ac:dyDescent="0.2"/>
    <row r="64" ht="19.899999999999999" customHeight="1" x14ac:dyDescent="0.2"/>
    <row r="65" ht="19.899999999999999" customHeight="1" x14ac:dyDescent="0.2"/>
    <row r="66" ht="19.899999999999999" customHeight="1" x14ac:dyDescent="0.2"/>
    <row r="67" ht="19.899999999999999" customHeight="1" x14ac:dyDescent="0.2"/>
    <row r="68" ht="19.899999999999999" customHeight="1" x14ac:dyDescent="0.2"/>
    <row r="69" ht="19.899999999999999" customHeight="1" x14ac:dyDescent="0.2"/>
    <row r="70" ht="19.899999999999999" customHeight="1" x14ac:dyDescent="0.2"/>
    <row r="71" ht="19.899999999999999" customHeight="1" x14ac:dyDescent="0.2"/>
    <row r="72" ht="19.899999999999999" customHeight="1" x14ac:dyDescent="0.2"/>
    <row r="73" ht="19.899999999999999" customHeight="1" x14ac:dyDescent="0.2"/>
    <row r="74" ht="19.899999999999999" customHeight="1" x14ac:dyDescent="0.2"/>
    <row r="75" ht="19.899999999999999" customHeight="1" x14ac:dyDescent="0.2"/>
    <row r="76" ht="19.899999999999999" customHeight="1" x14ac:dyDescent="0.2"/>
    <row r="77" ht="19.899999999999999" customHeight="1" x14ac:dyDescent="0.2"/>
    <row r="78" ht="19.899999999999999" customHeight="1" x14ac:dyDescent="0.2"/>
    <row r="79" ht="19.899999999999999" customHeight="1" x14ac:dyDescent="0.2"/>
    <row r="80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  <row r="84" ht="19.899999999999999" customHeight="1" x14ac:dyDescent="0.2"/>
    <row r="85" ht="19.899999999999999" customHeight="1" x14ac:dyDescent="0.2"/>
    <row r="86" ht="19.899999999999999" customHeight="1" x14ac:dyDescent="0.2"/>
    <row r="87" ht="19.899999999999999" customHeight="1" x14ac:dyDescent="0.2"/>
    <row r="88" ht="19.899999999999999" customHeight="1" x14ac:dyDescent="0.2"/>
    <row r="89" ht="19.899999999999999" customHeight="1" x14ac:dyDescent="0.2"/>
    <row r="90" ht="19.899999999999999" customHeight="1" x14ac:dyDescent="0.2"/>
    <row r="91" ht="19.899999999999999" customHeight="1" x14ac:dyDescent="0.2"/>
    <row r="92" ht="19.899999999999999" customHeight="1" x14ac:dyDescent="0.2"/>
    <row r="93" ht="19.899999999999999" customHeight="1" x14ac:dyDescent="0.2"/>
    <row r="94" ht="19.899999999999999" customHeight="1" x14ac:dyDescent="0.2"/>
    <row r="95" ht="19.899999999999999" customHeight="1" x14ac:dyDescent="0.2"/>
    <row r="96" ht="19.899999999999999" customHeight="1" x14ac:dyDescent="0.2"/>
    <row r="97" ht="19.899999999999999" customHeight="1" x14ac:dyDescent="0.2"/>
    <row r="98" ht="19.899999999999999" customHeight="1" x14ac:dyDescent="0.2"/>
    <row r="99" ht="19.899999999999999" customHeight="1" x14ac:dyDescent="0.2"/>
    <row r="100" ht="19.899999999999999" customHeight="1" x14ac:dyDescent="0.2"/>
    <row r="101" ht="19.899999999999999" customHeight="1" x14ac:dyDescent="0.2"/>
    <row r="102" ht="19.899999999999999" customHeight="1" x14ac:dyDescent="0.2"/>
    <row r="103" ht="19.899999999999999" customHeight="1" x14ac:dyDescent="0.2"/>
    <row r="104" ht="19.899999999999999" customHeight="1" x14ac:dyDescent="0.2"/>
    <row r="105" ht="19.899999999999999" customHeight="1" x14ac:dyDescent="0.2"/>
    <row r="106" ht="19.899999999999999" customHeight="1" x14ac:dyDescent="0.2"/>
    <row r="107" ht="19.899999999999999" customHeight="1" x14ac:dyDescent="0.2"/>
    <row r="108" ht="19.899999999999999" customHeight="1" x14ac:dyDescent="0.2"/>
    <row r="109" ht="19.899999999999999" customHeight="1" x14ac:dyDescent="0.2"/>
    <row r="110" ht="19.899999999999999" customHeight="1" x14ac:dyDescent="0.2"/>
    <row r="111" ht="19.899999999999999" customHeight="1" x14ac:dyDescent="0.2"/>
    <row r="112" ht="19.899999999999999" customHeight="1" x14ac:dyDescent="0.2"/>
    <row r="113" ht="19.899999999999999" customHeight="1" x14ac:dyDescent="0.2"/>
    <row r="114" ht="19.899999999999999" customHeight="1" x14ac:dyDescent="0.2"/>
    <row r="115" ht="19.899999999999999" customHeight="1" x14ac:dyDescent="0.2"/>
    <row r="116" ht="19.899999999999999" customHeight="1" x14ac:dyDescent="0.2"/>
    <row r="117" ht="19.899999999999999" customHeight="1" x14ac:dyDescent="0.2"/>
    <row r="118" ht="19.899999999999999" customHeight="1" x14ac:dyDescent="0.2"/>
    <row r="119" ht="19.899999999999999" customHeight="1" x14ac:dyDescent="0.2"/>
    <row r="120" ht="19.899999999999999" customHeight="1" x14ac:dyDescent="0.2"/>
    <row r="121" ht="19.899999999999999" customHeight="1" x14ac:dyDescent="0.2"/>
    <row r="122" ht="19.899999999999999" customHeight="1" x14ac:dyDescent="0.2"/>
    <row r="123" ht="19.899999999999999" customHeight="1" x14ac:dyDescent="0.2"/>
    <row r="124" ht="19.899999999999999" customHeight="1" x14ac:dyDescent="0.2"/>
    <row r="125" ht="19.899999999999999" customHeight="1" x14ac:dyDescent="0.2"/>
    <row r="126" ht="19.899999999999999" customHeight="1" x14ac:dyDescent="0.2"/>
    <row r="127" ht="19.899999999999999" customHeight="1" x14ac:dyDescent="0.2"/>
    <row r="128" ht="19.899999999999999" customHeight="1" x14ac:dyDescent="0.2"/>
    <row r="129" ht="19.899999999999999" customHeight="1" x14ac:dyDescent="0.2"/>
    <row r="130" ht="19.899999999999999" customHeight="1" x14ac:dyDescent="0.2"/>
    <row r="131" ht="19.899999999999999" customHeight="1" x14ac:dyDescent="0.2"/>
    <row r="132" ht="19.899999999999999" customHeight="1" x14ac:dyDescent="0.2"/>
    <row r="133" ht="19.899999999999999" customHeight="1" x14ac:dyDescent="0.2"/>
    <row r="134" ht="19.899999999999999" customHeight="1" x14ac:dyDescent="0.2"/>
    <row r="135" ht="19.899999999999999" customHeight="1" x14ac:dyDescent="0.2"/>
    <row r="136" ht="19.899999999999999" customHeight="1" x14ac:dyDescent="0.2"/>
    <row r="137" ht="19.899999999999999" customHeight="1" x14ac:dyDescent="0.2"/>
    <row r="138" ht="19.899999999999999" customHeight="1" x14ac:dyDescent="0.2"/>
    <row r="139" ht="19.899999999999999" customHeight="1" x14ac:dyDescent="0.2"/>
    <row r="140" ht="19.899999999999999" customHeight="1" x14ac:dyDescent="0.2"/>
    <row r="141" ht="19.899999999999999" customHeight="1" x14ac:dyDescent="0.2"/>
    <row r="142" ht="19.899999999999999" customHeight="1" x14ac:dyDescent="0.2"/>
    <row r="143" ht="19.899999999999999" customHeight="1" x14ac:dyDescent="0.2"/>
    <row r="144" ht="19.899999999999999" customHeight="1" x14ac:dyDescent="0.2"/>
    <row r="145" ht="19.899999999999999" customHeight="1" x14ac:dyDescent="0.2"/>
    <row r="146" ht="19.899999999999999" customHeight="1" x14ac:dyDescent="0.2"/>
    <row r="147" ht="19.899999999999999" customHeight="1" x14ac:dyDescent="0.2"/>
    <row r="148" ht="19.899999999999999" customHeight="1" x14ac:dyDescent="0.2"/>
    <row r="149" ht="19.899999999999999" customHeight="1" x14ac:dyDescent="0.2"/>
    <row r="150" ht="19.899999999999999" customHeight="1" x14ac:dyDescent="0.2"/>
    <row r="151" ht="19.899999999999999" customHeight="1" x14ac:dyDescent="0.2"/>
    <row r="152" ht="19.899999999999999" customHeight="1" x14ac:dyDescent="0.2"/>
    <row r="153" ht="19.899999999999999" customHeight="1" x14ac:dyDescent="0.2"/>
    <row r="154" ht="19.899999999999999" customHeight="1" x14ac:dyDescent="0.2"/>
    <row r="155" ht="19.899999999999999" customHeight="1" x14ac:dyDescent="0.2"/>
    <row r="156" ht="19.899999999999999" customHeight="1" x14ac:dyDescent="0.2"/>
    <row r="157" ht="19.899999999999999" customHeight="1" x14ac:dyDescent="0.2"/>
    <row r="158" ht="19.899999999999999" customHeight="1" x14ac:dyDescent="0.2"/>
    <row r="159" ht="19.899999999999999" customHeight="1" x14ac:dyDescent="0.2"/>
    <row r="160" ht="19.899999999999999" customHeight="1" x14ac:dyDescent="0.2"/>
    <row r="161" ht="19.899999999999999" customHeight="1" x14ac:dyDescent="0.2"/>
    <row r="162" ht="19.899999999999999" customHeight="1" x14ac:dyDescent="0.2"/>
    <row r="163" ht="19.899999999999999" customHeight="1" x14ac:dyDescent="0.2"/>
    <row r="164" ht="19.899999999999999" customHeight="1" x14ac:dyDescent="0.2"/>
    <row r="165" ht="19.899999999999999" customHeight="1" x14ac:dyDescent="0.2"/>
    <row r="166" ht="19.899999999999999" customHeight="1" x14ac:dyDescent="0.2"/>
    <row r="167" ht="19.899999999999999" customHeight="1" x14ac:dyDescent="0.2"/>
    <row r="168" ht="19.899999999999999" customHeight="1" x14ac:dyDescent="0.2"/>
    <row r="169" ht="19.899999999999999" customHeight="1" x14ac:dyDescent="0.2"/>
    <row r="170" ht="19.899999999999999" customHeight="1" x14ac:dyDescent="0.2"/>
    <row r="171" ht="19.899999999999999" customHeight="1" x14ac:dyDescent="0.2"/>
    <row r="172" ht="19.899999999999999" customHeight="1" x14ac:dyDescent="0.2"/>
    <row r="173" ht="19.899999999999999" customHeight="1" x14ac:dyDescent="0.2"/>
    <row r="174" ht="19.899999999999999" customHeight="1" x14ac:dyDescent="0.2"/>
    <row r="175" ht="19.899999999999999" customHeight="1" x14ac:dyDescent="0.2"/>
    <row r="176" ht="19.899999999999999" customHeight="1" x14ac:dyDescent="0.2"/>
    <row r="177" ht="19.899999999999999" customHeight="1" x14ac:dyDescent="0.2"/>
    <row r="178" ht="19.899999999999999" customHeight="1" x14ac:dyDescent="0.2"/>
    <row r="179" ht="19.899999999999999" customHeight="1" x14ac:dyDescent="0.2"/>
    <row r="180" ht="19.899999999999999" customHeight="1" x14ac:dyDescent="0.2"/>
    <row r="181" ht="19.899999999999999" customHeight="1" x14ac:dyDescent="0.2"/>
    <row r="182" ht="19.899999999999999" customHeight="1" x14ac:dyDescent="0.2"/>
    <row r="183" ht="19.899999999999999" customHeight="1" x14ac:dyDescent="0.2"/>
    <row r="184" ht="19.899999999999999" customHeight="1" x14ac:dyDescent="0.2"/>
    <row r="185" ht="19.899999999999999" customHeight="1" x14ac:dyDescent="0.2"/>
    <row r="186" ht="19.899999999999999" customHeight="1" x14ac:dyDescent="0.2"/>
    <row r="187" ht="19.899999999999999" customHeight="1" x14ac:dyDescent="0.2"/>
    <row r="188" ht="19.899999999999999" customHeight="1" x14ac:dyDescent="0.2"/>
    <row r="189" ht="19.899999999999999" customHeight="1" x14ac:dyDescent="0.2"/>
    <row r="190" ht="19.899999999999999" customHeight="1" x14ac:dyDescent="0.2"/>
    <row r="191" ht="19.899999999999999" customHeight="1" x14ac:dyDescent="0.2"/>
    <row r="192" ht="19.899999999999999" customHeight="1" x14ac:dyDescent="0.2"/>
    <row r="193" ht="19.899999999999999" customHeight="1" x14ac:dyDescent="0.2"/>
    <row r="194" ht="19.899999999999999" customHeight="1" x14ac:dyDescent="0.2"/>
    <row r="195" ht="19.899999999999999" customHeight="1" x14ac:dyDescent="0.2"/>
    <row r="196" ht="19.899999999999999" customHeight="1" x14ac:dyDescent="0.2"/>
    <row r="197" ht="19.899999999999999" customHeight="1" x14ac:dyDescent="0.2"/>
    <row r="198" ht="19.899999999999999" customHeight="1" x14ac:dyDescent="0.2"/>
    <row r="199" ht="19.899999999999999" customHeight="1" x14ac:dyDescent="0.2"/>
    <row r="200" ht="19.899999999999999" customHeight="1" x14ac:dyDescent="0.2"/>
    <row r="201" ht="19.899999999999999" customHeight="1" x14ac:dyDescent="0.2"/>
    <row r="202" ht="19.899999999999999" customHeight="1" x14ac:dyDescent="0.2"/>
    <row r="203" ht="19.899999999999999" customHeight="1" x14ac:dyDescent="0.2"/>
    <row r="204" ht="19.899999999999999" customHeight="1" x14ac:dyDescent="0.2"/>
    <row r="205" ht="19.899999999999999" customHeight="1" x14ac:dyDescent="0.2"/>
    <row r="206" ht="19.899999999999999" customHeight="1" x14ac:dyDescent="0.2"/>
    <row r="207" ht="19.899999999999999" customHeight="1" x14ac:dyDescent="0.2"/>
    <row r="208" ht="19.899999999999999" customHeight="1" x14ac:dyDescent="0.2"/>
    <row r="209" ht="19.899999999999999" customHeight="1" x14ac:dyDescent="0.2"/>
    <row r="210" ht="19.899999999999999" customHeight="1" x14ac:dyDescent="0.2"/>
    <row r="211" ht="19.899999999999999" customHeight="1" x14ac:dyDescent="0.2"/>
    <row r="212" ht="19.899999999999999" customHeight="1" x14ac:dyDescent="0.2"/>
    <row r="213" ht="19.899999999999999" customHeight="1" x14ac:dyDescent="0.2"/>
    <row r="214" ht="19.899999999999999" customHeight="1" x14ac:dyDescent="0.2"/>
    <row r="215" ht="19.899999999999999" customHeight="1" x14ac:dyDescent="0.2"/>
    <row r="216" ht="19.899999999999999" customHeight="1" x14ac:dyDescent="0.2"/>
    <row r="217" ht="19.899999999999999" customHeight="1" x14ac:dyDescent="0.2"/>
    <row r="218" ht="19.899999999999999" customHeight="1" x14ac:dyDescent="0.2"/>
    <row r="219" ht="19.899999999999999" customHeight="1" x14ac:dyDescent="0.2"/>
    <row r="220" ht="19.899999999999999" customHeight="1" x14ac:dyDescent="0.2"/>
    <row r="221" ht="19.899999999999999" customHeight="1" x14ac:dyDescent="0.2"/>
    <row r="222" ht="19.899999999999999" customHeight="1" x14ac:dyDescent="0.2"/>
    <row r="223" ht="19.899999999999999" customHeight="1" x14ac:dyDescent="0.2"/>
    <row r="224" ht="19.899999999999999" customHeight="1" x14ac:dyDescent="0.2"/>
    <row r="225" ht="19.899999999999999" customHeight="1" x14ac:dyDescent="0.2"/>
    <row r="226" ht="19.899999999999999" customHeight="1" x14ac:dyDescent="0.2"/>
    <row r="227" ht="19.899999999999999" customHeight="1" x14ac:dyDescent="0.2"/>
    <row r="228" ht="19.899999999999999" customHeight="1" x14ac:dyDescent="0.2"/>
    <row r="229" ht="19.899999999999999" customHeight="1" x14ac:dyDescent="0.2"/>
    <row r="230" ht="19.899999999999999" customHeight="1" x14ac:dyDescent="0.2"/>
  </sheetData>
  <sheetProtection algorithmName="SHA-512" hashValue="+mvWEpnra+dmDwO7r2pxBzU3giWKo24bSMBT34EwXGryytWgptFq4q3Zg2BlJc5n7UAKgoS8fuvdH23t4F4hOw==" saltValue="VkcZRjHV0oDHGDvQE9xUm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別紙1（参加申込書）</vt:lpstr>
      <vt:lpstr>記載例</vt:lpstr>
      <vt:lpstr>※編集不可①</vt:lpstr>
      <vt:lpstr>※編集不可②</vt:lpstr>
      <vt:lpstr>※編集不可③</vt:lpstr>
      <vt:lpstr>記載例!Print_Area</vt:lpstr>
      <vt:lpstr>'別紙1（参加申込書）'!Print_Area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Daichi MORI</cp:lastModifiedBy>
  <cp:lastPrinted>2024-09-10T15:47:05Z</cp:lastPrinted>
  <dcterms:created xsi:type="dcterms:W3CDTF">2002-03-28T05:14:16Z</dcterms:created>
  <dcterms:modified xsi:type="dcterms:W3CDTF">2024-09-10T15:47:27Z</dcterms:modified>
</cp:coreProperties>
</file>